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8810" windowHeight="11640" tabRatio="906" activeTab="12"/>
  </bookViews>
  <sheets>
    <sheet name="2016.01" sheetId="1" r:id="rId1"/>
    <sheet name="2016.02" sheetId="2" r:id="rId2"/>
    <sheet name="2016.03" sheetId="3" r:id="rId3"/>
    <sheet name="2016.04" sheetId="4" r:id="rId4"/>
    <sheet name="2016.05" sheetId="5" r:id="rId5"/>
    <sheet name="2016.06" sheetId="6" r:id="rId6"/>
    <sheet name="2016.07" sheetId="7" r:id="rId7"/>
    <sheet name="2016.08" sheetId="8" r:id="rId8"/>
    <sheet name="2016.09" sheetId="9" r:id="rId9"/>
    <sheet name="2016.10" sheetId="10" r:id="rId10"/>
    <sheet name="2016.11" sheetId="11" r:id="rId11"/>
    <sheet name="2016.12" sheetId="12" r:id="rId12"/>
    <sheet name="年統計" sheetId="13" r:id="rId13"/>
  </sheets>
  <definedNames/>
  <calcPr fullCalcOnLoad="1"/>
</workbook>
</file>

<file path=xl/sharedStrings.xml><?xml version="1.0" encoding="utf-8"?>
<sst xmlns="http://schemas.openxmlformats.org/spreadsheetml/2006/main" count="1705" uniqueCount="152">
  <si>
    <t>土</t>
  </si>
  <si>
    <t>日</t>
  </si>
  <si>
    <t>月</t>
  </si>
  <si>
    <t>火</t>
  </si>
  <si>
    <t>水</t>
  </si>
  <si>
    <t>木</t>
  </si>
  <si>
    <t>金</t>
  </si>
  <si>
    <t>朝食前</t>
  </si>
  <si>
    <t>朝食後</t>
  </si>
  <si>
    <t>昼食前</t>
  </si>
  <si>
    <t>昼食後</t>
  </si>
  <si>
    <t>夕食前</t>
  </si>
  <si>
    <t>夕食後</t>
  </si>
  <si>
    <t>就寝前</t>
  </si>
  <si>
    <t>備考</t>
  </si>
  <si>
    <t>平均値</t>
  </si>
  <si>
    <t>最高値</t>
  </si>
  <si>
    <t>最低値</t>
  </si>
  <si>
    <t>03月平均値</t>
  </si>
  <si>
    <t>03月最高値</t>
  </si>
  <si>
    <t>03月最低値</t>
  </si>
  <si>
    <t>04月平均値</t>
  </si>
  <si>
    <t>04月最高値</t>
  </si>
  <si>
    <t>04月最低値</t>
  </si>
  <si>
    <t>05月平均値</t>
  </si>
  <si>
    <t>05月最高値</t>
  </si>
  <si>
    <t>05月最低値</t>
  </si>
  <si>
    <t>06月平均値</t>
  </si>
  <si>
    <t>06月最高値</t>
  </si>
  <si>
    <t>06月最低値</t>
  </si>
  <si>
    <t>12月平均値</t>
  </si>
  <si>
    <t>12月最高値</t>
  </si>
  <si>
    <t>12月最低値</t>
  </si>
  <si>
    <t>07月平均値</t>
  </si>
  <si>
    <t>07月最高値</t>
  </si>
  <si>
    <t>07月最低値</t>
  </si>
  <si>
    <t>08月平均値</t>
  </si>
  <si>
    <t>08月最高値</t>
  </si>
  <si>
    <t>08月最低値</t>
  </si>
  <si>
    <t>09月平均値</t>
  </si>
  <si>
    <t>09月最高値</t>
  </si>
  <si>
    <t>09月最低値</t>
  </si>
  <si>
    <t>10月平均値</t>
  </si>
  <si>
    <t>10月最高値</t>
  </si>
  <si>
    <t>10月最低値</t>
  </si>
  <si>
    <t>11月平均値</t>
  </si>
  <si>
    <t>11月最高値</t>
  </si>
  <si>
    <t>11月最低値</t>
  </si>
  <si>
    <t>01月平均値</t>
  </si>
  <si>
    <t>01月最高値</t>
  </si>
  <si>
    <t>01月最低値</t>
  </si>
  <si>
    <t>02月平均値</t>
  </si>
  <si>
    <t>02月最高値</t>
  </si>
  <si>
    <t>02月最低値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</si>
  <si>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</si>
  <si>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</si>
  <si>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</si>
  <si>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</si>
  <si>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</si>
  <si>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</si>
  <si>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</si>
  <si>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</si>
  <si>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</si>
  <si>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</si>
  <si>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</si>
  <si>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</si>
  <si>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</si>
  <si>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　【　備　考　】</t>
  </si>
  <si>
    <t>　備考　&gt;&gt;</t>
  </si>
  <si>
    <t>information</t>
  </si>
  <si>
    <t>　★医師への提出のための印刷は「B5サイズ」での縮小印刷をおすすめ致します。</t>
  </si>
  <si>
    <t>日平均</t>
  </si>
  <si>
    <t>ヘモグロビンA1c　自己予想</t>
  </si>
  <si>
    <t>ヘモグロビンA1c　実検査値</t>
  </si>
  <si>
    <t>優</t>
  </si>
  <si>
    <t>5.8未満</t>
  </si>
  <si>
    <t>良</t>
  </si>
  <si>
    <t>5.8～6.5未満</t>
  </si>
  <si>
    <t>可</t>
  </si>
  <si>
    <t>不十分</t>
  </si>
  <si>
    <t>6.5～7.0未満</t>
  </si>
  <si>
    <t>不良</t>
  </si>
  <si>
    <t>7.0～8.0未満</t>
  </si>
  <si>
    <t>不可</t>
  </si>
  <si>
    <t>8.0以上</t>
  </si>
  <si>
    <t>　空腹時血糖値</t>
  </si>
  <si>
    <t>80～110未満</t>
  </si>
  <si>
    <t>110～130未満</t>
  </si>
  <si>
    <t>130～160未満</t>
  </si>
  <si>
    <t>160以上</t>
  </si>
  <si>
    <t>　食後2時間血糖値</t>
  </si>
  <si>
    <t>80～140未満</t>
  </si>
  <si>
    <t>140～180未満</t>
  </si>
  <si>
    <t>180～220未満</t>
  </si>
  <si>
    <t>220以上</t>
  </si>
  <si>
    <t>＜２００３年改訂＞</t>
  </si>
  <si>
    <t>A1c(%)</t>
  </si>
  <si>
    <t>mg/dl</t>
  </si>
  <si>
    <t>肥満度チェック</t>
  </si>
  <si>
    <t>＜あなたの標準体重＞</t>
  </si>
  <si>
    <r>
      <t>あなたの標準体重＝身長(m)</t>
    </r>
    <r>
      <rPr>
        <b/>
        <sz val="7.5"/>
        <color indexed="8"/>
        <rFont val="ＭＳ Ｐゴシック"/>
        <family val="3"/>
      </rPr>
      <t>2</t>
    </r>
    <r>
      <rPr>
        <b/>
        <sz val="10"/>
        <rFont val="ＭＳ Ｐゴシック"/>
        <family val="3"/>
      </rPr>
      <t>×２２</t>
    </r>
  </si>
  <si>
    <t>ＢＭＩ値チェック</t>
  </si>
  <si>
    <t>＜肥満の判定に用いられる体格指数＞</t>
  </si>
  <si>
    <t>BMI=20～24</t>
  </si>
  <si>
    <t>目標指数</t>
  </si>
  <si>
    <t>BMI=20以下</t>
  </si>
  <si>
    <t>必ずしも積極的に体重増加を図らなくてよい</t>
  </si>
  <si>
    <t>BMI=25以上</t>
  </si>
  <si>
    <t>肥満</t>
  </si>
  <si>
    <t>　★印刷時は、範囲指定をお願いいたします（1-1など）。</t>
  </si>
  <si>
    <t>11月度</t>
  </si>
  <si>
    <t>12月度</t>
  </si>
  <si>
    <t>（上記の表に反映されます）</t>
  </si>
  <si>
    <t>　自己予想と検査値の違いを把握しましょう。</t>
  </si>
  <si>
    <t>注</t>
  </si>
  <si>
    <t>　単位</t>
  </si>
  <si>
    <r>
      <t>BMI＝体重(kg)÷身長（ｍ)</t>
    </r>
    <r>
      <rPr>
        <b/>
        <sz val="7.5"/>
        <rFont val="ＭＳ Ｐゴシック"/>
        <family val="3"/>
      </rPr>
      <t>2</t>
    </r>
  </si>
  <si>
    <t>　</t>
  </si>
  <si>
    <t>実際A1c</t>
  </si>
  <si>
    <t>予想A1c</t>
  </si>
  <si>
    <t>血清脂質の管理基準</t>
  </si>
  <si>
    <t>LDL-コレステロール</t>
  </si>
  <si>
    <t>（冠動脈疾患がある場合100mg/dl未満）</t>
  </si>
  <si>
    <t>HDL-コレステロール</t>
  </si>
  <si>
    <t>120mg/dl　未満</t>
  </si>
  <si>
    <t>40mg/dl　以上</t>
  </si>
  <si>
    <t>中性脂肪</t>
  </si>
  <si>
    <t>150mg/dl　未満</t>
  </si>
  <si>
    <t>（早朝空腹時）</t>
  </si>
  <si>
    <t>お役立ちサイト</t>
  </si>
  <si>
    <t>Yahoo!BEAUTY ダイエットダイアリー</t>
  </si>
  <si>
    <t>girl's Diet</t>
  </si>
  <si>
    <t>血糖コントロール指標と評価</t>
  </si>
  <si>
    <t>　HbA1c値（JDS値）（％）</t>
  </si>
  <si>
    <t>　HbA1c値（国際標準値）（％）</t>
  </si>
  <si>
    <t>6.2未満</t>
  </si>
  <si>
    <t>6.2～6.9未満</t>
  </si>
  <si>
    <t>6.9～7.4未満</t>
  </si>
  <si>
    <t>7.4～8.4未満</t>
  </si>
  <si>
    <t>8.4以上</t>
  </si>
  <si>
    <t>『A1cレベルと平均血糖値』の相互関係</t>
  </si>
  <si>
    <t>　（（血糖の平均値＋６６．１）÷３１．７）＋０．４＝HbA1c</t>
  </si>
  <si>
    <t>１型関連サイト</t>
  </si>
  <si>
    <t>日本IDDMネットワーク</t>
  </si>
  <si>
    <t>IDDM-Network</t>
  </si>
  <si>
    <t>糖尿病がよくわかるDMTOWN</t>
  </si>
  <si>
    <t>2016年度（1月～12月）</t>
  </si>
  <si>
    <t>2016年度（トータル）</t>
  </si>
  <si>
    <t>2015年度　平均値</t>
  </si>
  <si>
    <t>2015年の11月・12月の平均値を入力して下さい。</t>
  </si>
  <si>
    <t>2016年度（グラフ）</t>
  </si>
  <si>
    <t>アピドラ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</si>
</sst>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9"/>
      <name val="ＭＳ Ｐゴシック"/>
      <family val="3"/>
    </font>
    <font>
      <b/>
      <sz val="7.5"/>
      <color indexed="8"/>
      <name val="ＭＳ Ｐゴシック"/>
      <family val="3"/>
    </font>
    <font>
      <b/>
      <sz val="7.5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theme="1"/>
      <name val="ＭＳ Ｐゴシック"/>
      <family val="3"/>
    </font>
    <font>
      <sz val="11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7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double"/>
      <diagonal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6" fontId="0" fillId="0" borderId="0" xfId="0" applyNumberForma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48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0" fontId="0" fillId="0" borderId="12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56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0" fillId="0" borderId="57" xfId="0" applyNumberFormat="1" applyBorder="1" applyAlignment="1">
      <alignment horizontal="center"/>
    </xf>
    <xf numFmtId="176" fontId="0" fillId="0" borderId="5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176" fontId="18" fillId="0" borderId="58" xfId="0" applyNumberFormat="1" applyFont="1" applyBorder="1" applyAlignment="1">
      <alignment vertical="center"/>
    </xf>
    <xf numFmtId="176" fontId="18" fillId="0" borderId="59" xfId="0" applyNumberFormat="1" applyFont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60" xfId="0" applyNumberFormat="1" applyFont="1" applyBorder="1" applyAlignment="1">
      <alignment vertical="center"/>
    </xf>
    <xf numFmtId="176" fontId="18" fillId="0" borderId="40" xfId="0" applyNumberFormat="1" applyFont="1" applyBorder="1" applyAlignment="1">
      <alignment vertical="center"/>
    </xf>
    <xf numFmtId="176" fontId="18" fillId="0" borderId="55" xfId="0" applyNumberFormat="1" applyFont="1" applyBorder="1" applyAlignment="1">
      <alignment vertical="center"/>
    </xf>
    <xf numFmtId="176" fontId="18" fillId="0" borderId="55" xfId="0" applyNumberFormat="1" applyFont="1" applyFill="1" applyBorder="1" applyAlignment="1">
      <alignment vertical="center"/>
    </xf>
    <xf numFmtId="176" fontId="18" fillId="0" borderId="61" xfId="0" applyNumberFormat="1" applyFont="1" applyBorder="1" applyAlignment="1">
      <alignment vertical="center"/>
    </xf>
    <xf numFmtId="176" fontId="18" fillId="0" borderId="39" xfId="0" applyNumberFormat="1" applyFont="1" applyBorder="1" applyAlignment="1">
      <alignment vertical="center"/>
    </xf>
    <xf numFmtId="176" fontId="18" fillId="0" borderId="54" xfId="0" applyNumberFormat="1" applyFont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176" fontId="18" fillId="0" borderId="62" xfId="0" applyNumberFormat="1" applyFont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60" xfId="0" applyNumberFormat="1" applyFont="1" applyFill="1" applyBorder="1" applyAlignment="1">
      <alignment vertical="center"/>
    </xf>
    <xf numFmtId="176" fontId="18" fillId="0" borderId="40" xfId="0" applyNumberFormat="1" applyFont="1" applyFill="1" applyBorder="1" applyAlignment="1">
      <alignment vertical="center"/>
    </xf>
    <xf numFmtId="176" fontId="18" fillId="0" borderId="61" xfId="0" applyNumberFormat="1" applyFont="1" applyFill="1" applyBorder="1" applyAlignment="1">
      <alignment vertical="center"/>
    </xf>
    <xf numFmtId="176" fontId="18" fillId="0" borderId="39" xfId="0" applyNumberFormat="1" applyFont="1" applyFill="1" applyBorder="1" applyAlignment="1">
      <alignment vertical="center"/>
    </xf>
    <xf numFmtId="176" fontId="18" fillId="0" borderId="62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vertical="center"/>
    </xf>
    <xf numFmtId="176" fontId="5" fillId="0" borderId="52" xfId="0" applyNumberFormat="1" applyFont="1" applyFill="1" applyBorder="1" applyAlignment="1">
      <alignment vertical="center"/>
    </xf>
    <xf numFmtId="176" fontId="5" fillId="0" borderId="5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55" fontId="2" fillId="0" borderId="0" xfId="0" applyNumberFormat="1" applyFont="1" applyAlignment="1">
      <alignment horizontal="left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0" borderId="15" xfId="43" applyFont="1" applyBorder="1" applyAlignment="1" applyProtection="1">
      <alignment vertical="center" wrapText="1"/>
      <protection/>
    </xf>
    <xf numFmtId="0" fontId="16" fillId="0" borderId="15" xfId="43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vertical="center" wrapText="1"/>
    </xf>
    <xf numFmtId="0" fontId="8" fillId="37" borderId="35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8" fillId="37" borderId="55" xfId="0" applyFont="1" applyFill="1" applyBorder="1" applyAlignment="1">
      <alignment horizontal="center" vertical="center"/>
    </xf>
    <xf numFmtId="181" fontId="0" fillId="0" borderId="47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0" fontId="10" fillId="0" borderId="6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76" fontId="0" fillId="0" borderId="7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0" fontId="55" fillId="0" borderId="4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A1c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予想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525"/>
          <c:w val="0.780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'年統計'!$B$7:$M$7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'年統計'!$B$8:$M$8</c:f>
              <c:numCache/>
            </c:numRef>
          </c:val>
        </c:ser>
        <c:axId val="44056558"/>
        <c:axId val="60964703"/>
      </c:barChart>
      <c:catAx>
        <c:axId val="440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64703"/>
        <c:crosses val="autoZero"/>
        <c:auto val="1"/>
        <c:lblOffset val="100"/>
        <c:tickLblSkip val="1"/>
        <c:noMultiLvlLbl val="0"/>
      </c:catAx>
      <c:valAx>
        <c:axId val="6096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495"/>
          <c:w val="0.1002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年間統計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225"/>
          <c:w val="0.7462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'年統計'!$A$4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'年統計'!$B$4:$M$4</c:f>
              <c:numCache/>
            </c:numRef>
          </c:val>
          <c:smooth val="0"/>
        </c:ser>
        <c:ser>
          <c:idx val="1"/>
          <c:order val="1"/>
          <c:tx>
            <c:strRef>
              <c:f>'年統計'!$A$5</c:f>
              <c:strCache>
                <c:ptCount val="1"/>
                <c:pt idx="0">
                  <c:v>最高値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'年統計'!$B$5:$M$5</c:f>
              <c:numCache/>
            </c:numRef>
          </c:val>
          <c:smooth val="0"/>
        </c:ser>
        <c:ser>
          <c:idx val="2"/>
          <c:order val="2"/>
          <c:tx>
            <c:strRef>
              <c:f>'年統計'!$A$6</c:f>
              <c:strCache>
                <c:ptCount val="1"/>
                <c:pt idx="0">
                  <c:v>最低値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'年統計'!$B$6:$M$6</c:f>
              <c:numCache/>
            </c:numRef>
          </c:val>
          <c:smooth val="0"/>
        </c:ser>
        <c:ser>
          <c:idx val="3"/>
          <c:order val="3"/>
          <c:tx>
            <c:strRef>
              <c:f>'年統計'!$A$7</c:f>
              <c:strCache>
                <c:ptCount val="1"/>
                <c:pt idx="0">
                  <c:v>実際A1c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'年統計'!$B$7:$M$7</c:f>
              <c:numCache/>
            </c:numRef>
          </c:val>
          <c:smooth val="0"/>
        </c:ser>
        <c:marker val="1"/>
        <c:axId val="11811416"/>
        <c:axId val="39193881"/>
      </c:lineChart>
      <c:catAx>
        <c:axId val="1181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93881"/>
        <c:crosses val="autoZero"/>
        <c:auto val="1"/>
        <c:lblOffset val="100"/>
        <c:tickLblSkip val="1"/>
        <c:noMultiLvlLbl val="0"/>
      </c:catAx>
      <c:valAx>
        <c:axId val="3919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11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6675"/>
          <c:w val="0.1642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66675</xdr:rowOff>
    </xdr:from>
    <xdr:to>
      <xdr:col>14</xdr:col>
      <xdr:colOff>390525</xdr:colOff>
      <xdr:row>33</xdr:row>
      <xdr:rowOff>38100</xdr:rowOff>
    </xdr:to>
    <xdr:graphicFrame>
      <xdr:nvGraphicFramePr>
        <xdr:cNvPr id="1" name="Chart 8"/>
        <xdr:cNvGraphicFramePr/>
      </xdr:nvGraphicFramePr>
      <xdr:xfrm>
        <a:off x="4800600" y="3209925"/>
        <a:ext cx="3981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28575</xdr:rowOff>
    </xdr:from>
    <xdr:to>
      <xdr:col>7</xdr:col>
      <xdr:colOff>504825</xdr:colOff>
      <xdr:row>33</xdr:row>
      <xdr:rowOff>114300</xdr:rowOff>
    </xdr:to>
    <xdr:graphicFrame>
      <xdr:nvGraphicFramePr>
        <xdr:cNvPr id="2" name="Chart 10"/>
        <xdr:cNvGraphicFramePr/>
      </xdr:nvGraphicFramePr>
      <xdr:xfrm>
        <a:off x="57150" y="3171825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ietdiary.yahoo.co.jp/promotion/" TargetMode="External" /><Relationship Id="rId2" Type="http://schemas.openxmlformats.org/officeDocument/2006/relationships/hyperlink" Target="http://girls-diet.jp/" TargetMode="External" /><Relationship Id="rId3" Type="http://schemas.openxmlformats.org/officeDocument/2006/relationships/hyperlink" Target="http://japan-iddm.net/" TargetMode="External" /><Relationship Id="rId4" Type="http://schemas.openxmlformats.org/officeDocument/2006/relationships/hyperlink" Target="http://www.joho-kyoto.or.jp/~iddm-net/index.html" TargetMode="External" /><Relationship Id="rId5" Type="http://schemas.openxmlformats.org/officeDocument/2006/relationships/hyperlink" Target="http://www.dm-town.com/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42370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1" t="s">
        <v>8</v>
      </c>
      <c r="F3" s="73" t="s">
        <v>114</v>
      </c>
      <c r="G3" s="70" t="s">
        <v>9</v>
      </c>
      <c r="H3" s="73" t="s">
        <v>114</v>
      </c>
      <c r="I3" s="71" t="s">
        <v>10</v>
      </c>
      <c r="J3" s="73" t="s">
        <v>114</v>
      </c>
      <c r="K3" s="70" t="s">
        <v>11</v>
      </c>
      <c r="L3" s="73" t="s">
        <v>114</v>
      </c>
      <c r="M3" s="71" t="s">
        <v>12</v>
      </c>
      <c r="N3" s="73" t="s">
        <v>114</v>
      </c>
      <c r="O3" s="71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79">
        <v>1</v>
      </c>
      <c r="B4" s="81" t="s">
        <v>6</v>
      </c>
      <c r="C4" s="86"/>
      <c r="D4" s="127"/>
      <c r="E4" s="87"/>
      <c r="F4" s="131"/>
      <c r="G4" s="88"/>
      <c r="H4" s="127"/>
      <c r="I4" s="87"/>
      <c r="J4" s="131"/>
      <c r="K4" s="88"/>
      <c r="L4" s="127"/>
      <c r="M4" s="87"/>
      <c r="N4" s="131"/>
      <c r="O4" s="87"/>
      <c r="P4" s="135"/>
      <c r="Q4" s="89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232">
        <v>2</v>
      </c>
      <c r="B5" s="231" t="s">
        <v>0</v>
      </c>
      <c r="C5" s="90"/>
      <c r="D5" s="128"/>
      <c r="E5" s="90"/>
      <c r="F5" s="132"/>
      <c r="G5" s="91"/>
      <c r="H5" s="128"/>
      <c r="I5" s="90"/>
      <c r="J5" s="132"/>
      <c r="K5" s="91"/>
      <c r="L5" s="128"/>
      <c r="M5" s="90"/>
      <c r="N5" s="132"/>
      <c r="O5" s="90"/>
      <c r="P5" s="136"/>
      <c r="Q5" s="92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80">
        <v>3</v>
      </c>
      <c r="B6" s="81" t="s">
        <v>1</v>
      </c>
      <c r="C6" s="90"/>
      <c r="D6" s="128"/>
      <c r="E6" s="90"/>
      <c r="F6" s="132"/>
      <c r="G6" s="91"/>
      <c r="H6" s="128"/>
      <c r="I6" s="90"/>
      <c r="J6" s="132"/>
      <c r="K6" s="91"/>
      <c r="L6" s="128"/>
      <c r="M6" s="90"/>
      <c r="N6" s="132"/>
      <c r="O6" s="90"/>
      <c r="P6" s="136"/>
      <c r="Q6" s="92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2</v>
      </c>
      <c r="C7" s="90"/>
      <c r="D7" s="128"/>
      <c r="E7" s="90"/>
      <c r="F7" s="132"/>
      <c r="G7" s="91"/>
      <c r="H7" s="128"/>
      <c r="I7" s="90"/>
      <c r="J7" s="132"/>
      <c r="K7" s="91"/>
      <c r="L7" s="128"/>
      <c r="M7" s="90"/>
      <c r="N7" s="132"/>
      <c r="O7" s="90"/>
      <c r="P7" s="136"/>
      <c r="Q7" s="92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3</v>
      </c>
      <c r="C8" s="90"/>
      <c r="D8" s="128"/>
      <c r="E8" s="90"/>
      <c r="F8" s="132"/>
      <c r="G8" s="91"/>
      <c r="H8" s="128"/>
      <c r="I8" s="90"/>
      <c r="J8" s="132"/>
      <c r="K8" s="91"/>
      <c r="L8" s="128"/>
      <c r="M8" s="90"/>
      <c r="N8" s="132"/>
      <c r="O8" s="90"/>
      <c r="P8" s="136"/>
      <c r="Q8" s="92"/>
      <c r="S8" s="44">
        <f t="shared" si="0"/>
      </c>
      <c r="U8" s="196">
        <f>'年統計'!B8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4</v>
      </c>
      <c r="C9" s="90"/>
      <c r="D9" s="128"/>
      <c r="E9" s="90"/>
      <c r="F9" s="132"/>
      <c r="G9" s="91"/>
      <c r="H9" s="128"/>
      <c r="I9" s="90"/>
      <c r="J9" s="132"/>
      <c r="K9" s="91"/>
      <c r="L9" s="128"/>
      <c r="M9" s="90"/>
      <c r="N9" s="132"/>
      <c r="O9" s="90"/>
      <c r="P9" s="136"/>
      <c r="Q9" s="92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5</v>
      </c>
      <c r="C10" s="90"/>
      <c r="D10" s="128"/>
      <c r="E10" s="90"/>
      <c r="F10" s="132"/>
      <c r="G10" s="91"/>
      <c r="H10" s="128"/>
      <c r="I10" s="90"/>
      <c r="J10" s="132"/>
      <c r="K10" s="91"/>
      <c r="L10" s="128"/>
      <c r="M10" s="90"/>
      <c r="N10" s="132"/>
      <c r="O10" s="90"/>
      <c r="P10" s="136"/>
      <c r="Q10" s="92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6</v>
      </c>
      <c r="C11" s="90"/>
      <c r="D11" s="128"/>
      <c r="E11" s="90"/>
      <c r="F11" s="132"/>
      <c r="G11" s="91"/>
      <c r="H11" s="128"/>
      <c r="I11" s="90"/>
      <c r="J11" s="132"/>
      <c r="K11" s="91"/>
      <c r="L11" s="128"/>
      <c r="M11" s="90"/>
      <c r="N11" s="132"/>
      <c r="O11" s="90"/>
      <c r="P11" s="136"/>
      <c r="Q11" s="92"/>
      <c r="S11" s="44">
        <f t="shared" si="0"/>
      </c>
    </row>
    <row r="12" spans="1:26" s="1" customFormat="1" ht="20.25" customHeight="1">
      <c r="A12" s="232">
        <v>9</v>
      </c>
      <c r="B12" s="231" t="s">
        <v>0</v>
      </c>
      <c r="C12" s="90"/>
      <c r="D12" s="128"/>
      <c r="E12" s="90"/>
      <c r="F12" s="132"/>
      <c r="G12" s="91"/>
      <c r="H12" s="128"/>
      <c r="I12" s="90"/>
      <c r="J12" s="132"/>
      <c r="K12" s="91"/>
      <c r="L12" s="128"/>
      <c r="M12" s="90"/>
      <c r="N12" s="132"/>
      <c r="O12" s="90"/>
      <c r="P12" s="136"/>
      <c r="Q12" s="92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82">
        <v>10</v>
      </c>
      <c r="B13" s="81" t="s">
        <v>1</v>
      </c>
      <c r="C13" s="90"/>
      <c r="D13" s="128"/>
      <c r="E13" s="90"/>
      <c r="F13" s="132"/>
      <c r="G13" s="91"/>
      <c r="H13" s="128"/>
      <c r="I13" s="90"/>
      <c r="J13" s="132"/>
      <c r="K13" s="91"/>
      <c r="L13" s="128"/>
      <c r="M13" s="90"/>
      <c r="N13" s="132"/>
      <c r="O13" s="90"/>
      <c r="P13" s="136"/>
      <c r="Q13" s="92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80">
        <v>11</v>
      </c>
      <c r="B14" s="81" t="s">
        <v>2</v>
      </c>
      <c r="C14" s="90"/>
      <c r="D14" s="128"/>
      <c r="E14" s="90"/>
      <c r="F14" s="132"/>
      <c r="G14" s="91"/>
      <c r="H14" s="128"/>
      <c r="I14" s="90"/>
      <c r="J14" s="132"/>
      <c r="K14" s="91"/>
      <c r="L14" s="128"/>
      <c r="M14" s="90"/>
      <c r="N14" s="132"/>
      <c r="O14" s="90"/>
      <c r="P14" s="136"/>
      <c r="Q14" s="92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3</v>
      </c>
      <c r="C15" s="90"/>
      <c r="D15" s="128"/>
      <c r="E15" s="90"/>
      <c r="F15" s="132"/>
      <c r="G15" s="91"/>
      <c r="H15" s="128"/>
      <c r="I15" s="90"/>
      <c r="J15" s="132"/>
      <c r="K15" s="91"/>
      <c r="L15" s="128"/>
      <c r="M15" s="90"/>
      <c r="N15" s="132"/>
      <c r="O15" s="90"/>
      <c r="P15" s="136"/>
      <c r="Q15" s="92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4</v>
      </c>
      <c r="C16" s="90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95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5</v>
      </c>
      <c r="C17" s="91"/>
      <c r="D17" s="128"/>
      <c r="E17" s="90"/>
      <c r="F17" s="132"/>
      <c r="G17" s="91"/>
      <c r="H17" s="128"/>
      <c r="I17" s="90"/>
      <c r="J17" s="132"/>
      <c r="K17" s="91"/>
      <c r="L17" s="128"/>
      <c r="M17" s="90"/>
      <c r="N17" s="132"/>
      <c r="O17" s="90"/>
      <c r="P17" s="136"/>
      <c r="Q17" s="92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6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233">
        <v>16</v>
      </c>
      <c r="B19" s="231" t="s">
        <v>0</v>
      </c>
      <c r="C19" s="91"/>
      <c r="D19" s="128"/>
      <c r="E19" s="90"/>
      <c r="F19" s="132"/>
      <c r="G19" s="91"/>
      <c r="H19" s="128"/>
      <c r="I19" s="90"/>
      <c r="J19" s="132"/>
      <c r="K19" s="91"/>
      <c r="L19" s="128"/>
      <c r="M19" s="90"/>
      <c r="N19" s="132"/>
      <c r="O19" s="90"/>
      <c r="P19" s="136"/>
      <c r="Q19" s="92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80">
        <v>17</v>
      </c>
      <c r="B20" s="81" t="s">
        <v>1</v>
      </c>
      <c r="C20" s="91"/>
      <c r="D20" s="128"/>
      <c r="E20" s="90"/>
      <c r="F20" s="132"/>
      <c r="G20" s="91"/>
      <c r="H20" s="128"/>
      <c r="I20" s="90"/>
      <c r="J20" s="132"/>
      <c r="K20" s="91"/>
      <c r="L20" s="128"/>
      <c r="M20" s="90"/>
      <c r="N20" s="132"/>
      <c r="O20" s="90"/>
      <c r="P20" s="136"/>
      <c r="Q20" s="92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2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3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4</v>
      </c>
      <c r="C23" s="91"/>
      <c r="D23" s="128"/>
      <c r="E23" s="90"/>
      <c r="F23" s="132"/>
      <c r="G23" s="91"/>
      <c r="H23" s="128"/>
      <c r="I23" s="90"/>
      <c r="J23" s="132"/>
      <c r="K23" s="91"/>
      <c r="L23" s="128"/>
      <c r="M23" s="90"/>
      <c r="N23" s="132"/>
      <c r="O23" s="90"/>
      <c r="P23" s="136"/>
      <c r="Q23" s="92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5</v>
      </c>
      <c r="C24" s="91"/>
      <c r="D24" s="128"/>
      <c r="E24" s="90"/>
      <c r="F24" s="132"/>
      <c r="G24" s="91"/>
      <c r="H24" s="128"/>
      <c r="I24" s="90"/>
      <c r="J24" s="132"/>
      <c r="K24" s="91"/>
      <c r="L24" s="128"/>
      <c r="M24" s="90"/>
      <c r="N24" s="132"/>
      <c r="O24" s="90"/>
      <c r="P24" s="136"/>
      <c r="Q24" s="92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6</v>
      </c>
      <c r="C25" s="91"/>
      <c r="D25" s="128"/>
      <c r="E25" s="90"/>
      <c r="F25" s="132"/>
      <c r="G25" s="91"/>
      <c r="H25" s="128"/>
      <c r="I25" s="90"/>
      <c r="J25" s="132"/>
      <c r="K25" s="91"/>
      <c r="L25" s="128"/>
      <c r="M25" s="90"/>
      <c r="N25" s="132"/>
      <c r="O25" s="90"/>
      <c r="P25" s="136"/>
      <c r="Q25" s="92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232">
        <v>23</v>
      </c>
      <c r="B26" s="231" t="s">
        <v>0</v>
      </c>
      <c r="C26" s="91"/>
      <c r="D26" s="128"/>
      <c r="E26" s="90"/>
      <c r="F26" s="132"/>
      <c r="G26" s="91"/>
      <c r="H26" s="128"/>
      <c r="I26" s="90"/>
      <c r="J26" s="132"/>
      <c r="K26" s="91"/>
      <c r="L26" s="128"/>
      <c r="M26" s="90"/>
      <c r="N26" s="132"/>
      <c r="O26" s="90"/>
      <c r="P26" s="136"/>
      <c r="Q26" s="92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80">
        <v>24</v>
      </c>
      <c r="B27" s="81" t="s">
        <v>1</v>
      </c>
      <c r="C27" s="91"/>
      <c r="D27" s="128"/>
      <c r="E27" s="90"/>
      <c r="F27" s="132"/>
      <c r="G27" s="91"/>
      <c r="H27" s="128"/>
      <c r="I27" s="90"/>
      <c r="J27" s="132"/>
      <c r="K27" s="91"/>
      <c r="L27" s="128"/>
      <c r="M27" s="90"/>
      <c r="N27" s="132"/>
      <c r="O27" s="90"/>
      <c r="P27" s="136"/>
      <c r="Q27" s="92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4" customHeight="1">
      <c r="A28" s="107">
        <v>25</v>
      </c>
      <c r="B28" s="126" t="s">
        <v>2</v>
      </c>
      <c r="C28" s="91"/>
      <c r="D28" s="128"/>
      <c r="E28" s="90"/>
      <c r="F28" s="132"/>
      <c r="G28" s="91"/>
      <c r="H28" s="128"/>
      <c r="I28" s="90"/>
      <c r="J28" s="132"/>
      <c r="K28" s="91"/>
      <c r="L28" s="128"/>
      <c r="M28" s="90"/>
      <c r="N28" s="132"/>
      <c r="O28" s="90"/>
      <c r="P28" s="136"/>
      <c r="Q28" s="92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4" customHeight="1">
      <c r="A29" s="107">
        <v>26</v>
      </c>
      <c r="B29" s="126" t="s">
        <v>3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4</v>
      </c>
      <c r="C30" s="91"/>
      <c r="D30" s="128"/>
      <c r="E30" s="90"/>
      <c r="F30" s="132"/>
      <c r="G30" s="91"/>
      <c r="H30" s="128"/>
      <c r="I30" s="90"/>
      <c r="J30" s="132"/>
      <c r="K30" s="91"/>
      <c r="L30" s="128"/>
      <c r="M30" s="90"/>
      <c r="N30" s="132"/>
      <c r="O30" s="90"/>
      <c r="P30" s="136"/>
      <c r="Q30" s="92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5</v>
      </c>
      <c r="C31" s="91"/>
      <c r="D31" s="128"/>
      <c r="E31" s="90"/>
      <c r="F31" s="132"/>
      <c r="G31" s="91"/>
      <c r="H31" s="128"/>
      <c r="I31" s="90"/>
      <c r="J31" s="132"/>
      <c r="K31" s="91"/>
      <c r="L31" s="128"/>
      <c r="M31" s="90"/>
      <c r="N31" s="132"/>
      <c r="O31" s="90"/>
      <c r="P31" s="136"/>
      <c r="Q31" s="92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6</v>
      </c>
      <c r="C32" s="91"/>
      <c r="D32" s="128"/>
      <c r="E32" s="90"/>
      <c r="F32" s="132"/>
      <c r="G32" s="91"/>
      <c r="H32" s="128"/>
      <c r="I32" s="90"/>
      <c r="J32" s="132"/>
      <c r="K32" s="91"/>
      <c r="L32" s="128"/>
      <c r="M32" s="90"/>
      <c r="N32" s="132"/>
      <c r="O32" s="90"/>
      <c r="P32" s="136"/>
      <c r="Q32" s="92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232">
        <v>30</v>
      </c>
      <c r="B33" s="231" t="s">
        <v>0</v>
      </c>
      <c r="C33" s="91"/>
      <c r="D33" s="128"/>
      <c r="E33" s="90"/>
      <c r="F33" s="132"/>
      <c r="G33" s="91"/>
      <c r="H33" s="128"/>
      <c r="I33" s="90"/>
      <c r="J33" s="132"/>
      <c r="K33" s="91"/>
      <c r="L33" s="128"/>
      <c r="M33" s="90"/>
      <c r="N33" s="132"/>
      <c r="O33" s="90"/>
      <c r="P33" s="136"/>
      <c r="Q33" s="92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21">
        <v>31</v>
      </c>
      <c r="B34" s="162" t="s">
        <v>1</v>
      </c>
      <c r="C34" s="96"/>
      <c r="D34" s="130"/>
      <c r="E34" s="97"/>
      <c r="F34" s="134"/>
      <c r="G34" s="96"/>
      <c r="H34" s="130"/>
      <c r="I34" s="97"/>
      <c r="J34" s="134"/>
      <c r="K34" s="96"/>
      <c r="L34" s="130"/>
      <c r="M34" s="97"/>
      <c r="N34" s="134"/>
      <c r="O34" s="97"/>
      <c r="P34" s="138"/>
      <c r="Q34" s="98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48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49</v>
      </c>
      <c r="B41" s="205"/>
      <c r="C41" s="164">
        <f>MAX(C37:P37)</f>
        <v>0</v>
      </c>
      <c r="D41" s="16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50</v>
      </c>
      <c r="B42" s="207"/>
      <c r="C42" s="166">
        <f>MIN(C38:P38)</f>
        <v>0</v>
      </c>
      <c r="D42" s="167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21" customHeight="1">
      <c r="G43" s="77"/>
      <c r="U43" s="213" t="s">
        <v>127</v>
      </c>
      <c r="V43" s="214"/>
      <c r="W43" s="215"/>
      <c r="Y43" s="173"/>
      <c r="Z43" s="173"/>
    </row>
    <row r="44" spans="7:26" ht="13.5">
      <c r="G44" s="77"/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ht="13.5">
      <c r="U47" s="1"/>
    </row>
    <row r="48" ht="13.5">
      <c r="U48" s="36"/>
    </row>
    <row r="49" ht="13.5">
      <c r="U49" s="36"/>
    </row>
    <row r="50" ht="13.5">
      <c r="U50" s="36"/>
    </row>
  </sheetData>
  <sheetProtection/>
  <mergeCells count="71">
    <mergeCell ref="U43:W43"/>
    <mergeCell ref="U44:W44"/>
    <mergeCell ref="U19:W19"/>
    <mergeCell ref="U25:W25"/>
    <mergeCell ref="U30:W30"/>
    <mergeCell ref="U36:W36"/>
    <mergeCell ref="U40:W40"/>
    <mergeCell ref="U41:W41"/>
    <mergeCell ref="U39:W39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Y12:Z12"/>
    <mergeCell ref="U12:W12"/>
    <mergeCell ref="Y13:Z13"/>
    <mergeCell ref="Y23:Z23"/>
    <mergeCell ref="Y33:Z33"/>
    <mergeCell ref="U13:W13"/>
    <mergeCell ref="U37:W37"/>
    <mergeCell ref="U38:W38"/>
    <mergeCell ref="Y37:Z37"/>
    <mergeCell ref="Y38:Z38"/>
    <mergeCell ref="Y39:Z39"/>
    <mergeCell ref="Y24:Z24"/>
    <mergeCell ref="Y25:Z25"/>
    <mergeCell ref="Y27:Z27"/>
    <mergeCell ref="Y34:Z34"/>
    <mergeCell ref="Y35:Z35"/>
    <mergeCell ref="Y44:Z44"/>
    <mergeCell ref="Y45:Z45"/>
    <mergeCell ref="Y46:Z46"/>
    <mergeCell ref="Y28:Z28"/>
    <mergeCell ref="Y29:Z29"/>
    <mergeCell ref="Y40:Z40"/>
    <mergeCell ref="Y41:Z41"/>
    <mergeCell ref="Y42:Z42"/>
    <mergeCell ref="Y43:Z43"/>
    <mergeCell ref="Y36:Z36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3" s="1" customFormat="1" ht="21" customHeight="1">
      <c r="A1" s="163">
        <v>42644</v>
      </c>
      <c r="B1" s="163"/>
      <c r="C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2" t="s">
        <v>8</v>
      </c>
      <c r="F3" s="73" t="s">
        <v>114</v>
      </c>
      <c r="G3" s="70" t="s">
        <v>9</v>
      </c>
      <c r="H3" s="73" t="s">
        <v>114</v>
      </c>
      <c r="I3" s="72" t="s">
        <v>10</v>
      </c>
      <c r="J3" s="73" t="s">
        <v>114</v>
      </c>
      <c r="K3" s="70" t="s">
        <v>11</v>
      </c>
      <c r="L3" s="73" t="s">
        <v>114</v>
      </c>
      <c r="M3" s="72" t="s">
        <v>12</v>
      </c>
      <c r="N3" s="73" t="s">
        <v>114</v>
      </c>
      <c r="O3" s="72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234">
        <v>1</v>
      </c>
      <c r="B4" s="231" t="s">
        <v>0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80">
        <v>2</v>
      </c>
      <c r="B5" s="81" t="s">
        <v>1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107">
        <v>3</v>
      </c>
      <c r="B6" s="126" t="s">
        <v>2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3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4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'年統計'!K8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5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6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232">
        <v>8</v>
      </c>
      <c r="B11" s="231" t="s">
        <v>0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80">
        <v>9</v>
      </c>
      <c r="B12" s="81" t="s">
        <v>1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82">
        <v>10</v>
      </c>
      <c r="B13" s="81" t="s">
        <v>2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3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4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5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6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233">
        <v>15</v>
      </c>
      <c r="B18" s="231" t="s">
        <v>0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82">
        <v>16</v>
      </c>
      <c r="B19" s="81" t="s">
        <v>1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2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3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4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5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6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232">
        <v>22</v>
      </c>
      <c r="B25" s="231" t="s">
        <v>0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80">
        <v>23</v>
      </c>
      <c r="B26" s="81" t="s">
        <v>1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2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3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4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5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6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232">
        <v>29</v>
      </c>
      <c r="B32" s="231" t="s">
        <v>0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80">
        <v>30</v>
      </c>
      <c r="B33" s="81" t="s">
        <v>1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>
        <v>31</v>
      </c>
      <c r="B34" s="152" t="s">
        <v>2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1:26" s="1" customFormat="1" ht="21" customHeight="1" thickBot="1">
      <c r="A35" s="78"/>
      <c r="B35" s="7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42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101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43</v>
      </c>
      <c r="B41" s="205"/>
      <c r="C41" s="164">
        <f>MAX(C37:P37)</f>
        <v>0</v>
      </c>
      <c r="D41" s="165"/>
      <c r="E41" s="35"/>
      <c r="F41" s="36"/>
      <c r="G41" s="83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44</v>
      </c>
      <c r="B42" s="207"/>
      <c r="C42" s="225">
        <f>MIN(C38:P38)</f>
        <v>0</v>
      </c>
      <c r="D42" s="226"/>
      <c r="E42" s="38"/>
      <c r="F42" s="39"/>
      <c r="G42" s="102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21:26" ht="13.5"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ht="13.5">
      <c r="U47" s="1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U30:W30"/>
    <mergeCell ref="Y12:Z12"/>
    <mergeCell ref="U13:W13"/>
    <mergeCell ref="Y13:Z13"/>
    <mergeCell ref="Y23:Z23"/>
    <mergeCell ref="U19:W19"/>
    <mergeCell ref="Y24:Z24"/>
    <mergeCell ref="Y36:Z36"/>
    <mergeCell ref="Y37:Z37"/>
    <mergeCell ref="Y38:Z38"/>
    <mergeCell ref="Y39:Z39"/>
    <mergeCell ref="U25:W25"/>
    <mergeCell ref="Y25:Z25"/>
    <mergeCell ref="Y27:Z27"/>
    <mergeCell ref="Y28:Z28"/>
    <mergeCell ref="Y29:Z29"/>
    <mergeCell ref="Y33:Z33"/>
    <mergeCell ref="A1:C1"/>
    <mergeCell ref="Y44:Z44"/>
    <mergeCell ref="Y45:Z45"/>
    <mergeCell ref="Y46:Z46"/>
    <mergeCell ref="Y40:Z40"/>
    <mergeCell ref="Y41:Z41"/>
    <mergeCell ref="Y42:Z42"/>
    <mergeCell ref="Y43:Z43"/>
    <mergeCell ref="Y34:Z34"/>
    <mergeCell ref="Y35:Z35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" right="0" top="0" bottom="0" header="0.5118110236220472" footer="0.5118110236220472"/>
  <pageSetup horizontalDpi="600" verticalDpi="600" orientation="portrait" paperSize="9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3" s="1" customFormat="1" ht="21" customHeight="1">
      <c r="A1" s="163">
        <v>42675</v>
      </c>
      <c r="B1" s="163"/>
      <c r="C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2" t="s">
        <v>8</v>
      </c>
      <c r="F3" s="73" t="s">
        <v>114</v>
      </c>
      <c r="G3" s="70" t="s">
        <v>9</v>
      </c>
      <c r="H3" s="73" t="s">
        <v>114</v>
      </c>
      <c r="I3" s="72" t="s">
        <v>10</v>
      </c>
      <c r="J3" s="73" t="s">
        <v>114</v>
      </c>
      <c r="K3" s="70" t="s">
        <v>11</v>
      </c>
      <c r="L3" s="73" t="s">
        <v>114</v>
      </c>
      <c r="M3" s="72" t="s">
        <v>12</v>
      </c>
      <c r="N3" s="73" t="s">
        <v>114</v>
      </c>
      <c r="O3" s="72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3</v>
      </c>
      <c r="C4" s="155"/>
      <c r="D4" s="145"/>
      <c r="E4" s="156"/>
      <c r="F4" s="147"/>
      <c r="G4" s="155"/>
      <c r="H4" s="145"/>
      <c r="I4" s="156"/>
      <c r="J4" s="147"/>
      <c r="K4" s="155"/>
      <c r="L4" s="145"/>
      <c r="M4" s="156"/>
      <c r="N4" s="147"/>
      <c r="O4" s="156"/>
      <c r="P4" s="149"/>
      <c r="Q4" s="157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4</v>
      </c>
      <c r="C5" s="85"/>
      <c r="D5" s="129"/>
      <c r="E5" s="84"/>
      <c r="F5" s="133"/>
      <c r="G5" s="85"/>
      <c r="H5" s="129"/>
      <c r="I5" s="84"/>
      <c r="J5" s="133"/>
      <c r="K5" s="85"/>
      <c r="L5" s="129"/>
      <c r="M5" s="84"/>
      <c r="N5" s="133"/>
      <c r="O5" s="84"/>
      <c r="P5" s="137"/>
      <c r="Q5" s="24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80">
        <v>3</v>
      </c>
      <c r="B6" s="81" t="s">
        <v>5</v>
      </c>
      <c r="C6" s="85"/>
      <c r="D6" s="129"/>
      <c r="E6" s="84"/>
      <c r="F6" s="133"/>
      <c r="G6" s="85"/>
      <c r="H6" s="129"/>
      <c r="I6" s="84"/>
      <c r="J6" s="133"/>
      <c r="K6" s="85"/>
      <c r="L6" s="129"/>
      <c r="M6" s="84"/>
      <c r="N6" s="133"/>
      <c r="O6" s="84"/>
      <c r="P6" s="137"/>
      <c r="Q6" s="24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6</v>
      </c>
      <c r="C7" s="85"/>
      <c r="D7" s="129"/>
      <c r="E7" s="84"/>
      <c r="F7" s="133"/>
      <c r="G7" s="85"/>
      <c r="H7" s="129"/>
      <c r="I7" s="84"/>
      <c r="J7" s="133"/>
      <c r="K7" s="85"/>
      <c r="L7" s="129"/>
      <c r="M7" s="84"/>
      <c r="N7" s="133"/>
      <c r="O7" s="84"/>
      <c r="P7" s="137"/>
      <c r="Q7" s="24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232">
        <v>5</v>
      </c>
      <c r="B8" s="231" t="s">
        <v>0</v>
      </c>
      <c r="C8" s="85"/>
      <c r="D8" s="129"/>
      <c r="E8" s="84"/>
      <c r="F8" s="133"/>
      <c r="G8" s="85"/>
      <c r="H8" s="129"/>
      <c r="I8" s="84"/>
      <c r="J8" s="133"/>
      <c r="K8" s="85"/>
      <c r="L8" s="129"/>
      <c r="M8" s="84"/>
      <c r="N8" s="133"/>
      <c r="O8" s="84"/>
      <c r="P8" s="137"/>
      <c r="Q8" s="24"/>
      <c r="S8" s="44">
        <f t="shared" si="0"/>
      </c>
      <c r="U8" s="196">
        <f>'年統計'!L8</f>
        <v>2.485173501577287</v>
      </c>
      <c r="V8" s="197"/>
      <c r="W8" s="198"/>
      <c r="X8" s="1" t="s">
        <v>141</v>
      </c>
    </row>
    <row r="9" spans="1:23" s="1" customFormat="1" ht="20.25" customHeight="1">
      <c r="A9" s="80">
        <v>6</v>
      </c>
      <c r="B9" s="81" t="s">
        <v>1</v>
      </c>
      <c r="C9" s="85"/>
      <c r="D9" s="129"/>
      <c r="E9" s="84"/>
      <c r="F9" s="133"/>
      <c r="G9" s="85"/>
      <c r="H9" s="129"/>
      <c r="I9" s="84"/>
      <c r="J9" s="133"/>
      <c r="K9" s="85"/>
      <c r="L9" s="129"/>
      <c r="M9" s="84"/>
      <c r="N9" s="133"/>
      <c r="O9" s="84"/>
      <c r="P9" s="137"/>
      <c r="Q9" s="24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2</v>
      </c>
      <c r="C10" s="85"/>
      <c r="D10" s="129"/>
      <c r="E10" s="84"/>
      <c r="F10" s="133"/>
      <c r="G10" s="85"/>
      <c r="H10" s="129"/>
      <c r="I10" s="84"/>
      <c r="J10" s="133"/>
      <c r="K10" s="85"/>
      <c r="L10" s="129"/>
      <c r="M10" s="84"/>
      <c r="N10" s="133"/>
      <c r="O10" s="84"/>
      <c r="P10" s="137"/>
      <c r="Q10" s="24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3</v>
      </c>
      <c r="C11" s="85"/>
      <c r="D11" s="129"/>
      <c r="E11" s="84"/>
      <c r="F11" s="133"/>
      <c r="G11" s="85"/>
      <c r="H11" s="129"/>
      <c r="I11" s="84"/>
      <c r="J11" s="133"/>
      <c r="K11" s="85"/>
      <c r="L11" s="129"/>
      <c r="M11" s="84"/>
      <c r="N11" s="133"/>
      <c r="O11" s="84"/>
      <c r="P11" s="137"/>
      <c r="Q11" s="24"/>
      <c r="S11" s="44">
        <f t="shared" si="0"/>
      </c>
    </row>
    <row r="12" spans="1:26" s="1" customFormat="1" ht="20.25" customHeight="1">
      <c r="A12" s="107">
        <v>9</v>
      </c>
      <c r="B12" s="126" t="s">
        <v>4</v>
      </c>
      <c r="C12" s="85"/>
      <c r="D12" s="129"/>
      <c r="E12" s="84"/>
      <c r="F12" s="133"/>
      <c r="G12" s="85"/>
      <c r="H12" s="129"/>
      <c r="I12" s="84"/>
      <c r="J12" s="133"/>
      <c r="K12" s="85"/>
      <c r="L12" s="129"/>
      <c r="M12" s="84"/>
      <c r="N12" s="133"/>
      <c r="O12" s="84"/>
      <c r="P12" s="137"/>
      <c r="Q12" s="24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5</v>
      </c>
      <c r="C13" s="85"/>
      <c r="D13" s="129"/>
      <c r="E13" s="84"/>
      <c r="F13" s="133"/>
      <c r="G13" s="85"/>
      <c r="H13" s="129"/>
      <c r="I13" s="84"/>
      <c r="J13" s="133"/>
      <c r="K13" s="85"/>
      <c r="L13" s="129"/>
      <c r="M13" s="84"/>
      <c r="N13" s="133"/>
      <c r="O13" s="84"/>
      <c r="P13" s="137"/>
      <c r="Q13" s="24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6</v>
      </c>
      <c r="C14" s="85"/>
      <c r="D14" s="129"/>
      <c r="E14" s="84"/>
      <c r="F14" s="133"/>
      <c r="G14" s="85"/>
      <c r="H14" s="129"/>
      <c r="I14" s="84"/>
      <c r="J14" s="133"/>
      <c r="K14" s="85"/>
      <c r="L14" s="129"/>
      <c r="M14" s="84"/>
      <c r="N14" s="133"/>
      <c r="O14" s="84"/>
      <c r="P14" s="137"/>
      <c r="Q14" s="24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232">
        <v>12</v>
      </c>
      <c r="B15" s="231" t="s">
        <v>0</v>
      </c>
      <c r="C15" s="85"/>
      <c r="D15" s="129"/>
      <c r="E15" s="84"/>
      <c r="F15" s="133"/>
      <c r="G15" s="85"/>
      <c r="H15" s="129"/>
      <c r="I15" s="84"/>
      <c r="J15" s="133"/>
      <c r="K15" s="85"/>
      <c r="L15" s="129"/>
      <c r="M15" s="84"/>
      <c r="N15" s="133"/>
      <c r="O15" s="84"/>
      <c r="P15" s="137"/>
      <c r="Q15" s="24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82">
        <v>13</v>
      </c>
      <c r="B16" s="81" t="s">
        <v>1</v>
      </c>
      <c r="C16" s="85"/>
      <c r="D16" s="129"/>
      <c r="E16" s="84"/>
      <c r="F16" s="133"/>
      <c r="G16" s="85"/>
      <c r="H16" s="129"/>
      <c r="I16" s="84"/>
      <c r="J16" s="133"/>
      <c r="K16" s="85"/>
      <c r="L16" s="129"/>
      <c r="M16" s="84"/>
      <c r="N16" s="133"/>
      <c r="O16" s="84"/>
      <c r="P16" s="137"/>
      <c r="Q16" s="158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2</v>
      </c>
      <c r="C17" s="85"/>
      <c r="D17" s="129"/>
      <c r="E17" s="84"/>
      <c r="F17" s="133"/>
      <c r="G17" s="85"/>
      <c r="H17" s="129"/>
      <c r="I17" s="84"/>
      <c r="J17" s="133"/>
      <c r="K17" s="85"/>
      <c r="L17" s="129"/>
      <c r="M17" s="84"/>
      <c r="N17" s="133"/>
      <c r="O17" s="84"/>
      <c r="P17" s="137"/>
      <c r="Q17" s="24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3</v>
      </c>
      <c r="C18" s="85"/>
      <c r="D18" s="129"/>
      <c r="E18" s="84"/>
      <c r="F18" s="133"/>
      <c r="G18" s="85"/>
      <c r="H18" s="129"/>
      <c r="I18" s="84"/>
      <c r="J18" s="133"/>
      <c r="K18" s="85"/>
      <c r="L18" s="129"/>
      <c r="M18" s="84"/>
      <c r="N18" s="133"/>
      <c r="O18" s="84"/>
      <c r="P18" s="137"/>
      <c r="Q18" s="24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4</v>
      </c>
      <c r="C19" s="85"/>
      <c r="D19" s="129"/>
      <c r="E19" s="84"/>
      <c r="F19" s="133"/>
      <c r="G19" s="85"/>
      <c r="H19" s="129"/>
      <c r="I19" s="84"/>
      <c r="J19" s="133"/>
      <c r="K19" s="85"/>
      <c r="L19" s="129"/>
      <c r="M19" s="84"/>
      <c r="N19" s="133"/>
      <c r="O19" s="84"/>
      <c r="P19" s="137"/>
      <c r="Q19" s="24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5</v>
      </c>
      <c r="C20" s="85"/>
      <c r="D20" s="129"/>
      <c r="E20" s="84"/>
      <c r="F20" s="133"/>
      <c r="G20" s="85"/>
      <c r="H20" s="129"/>
      <c r="I20" s="84"/>
      <c r="J20" s="133"/>
      <c r="K20" s="85"/>
      <c r="L20" s="129"/>
      <c r="M20" s="84"/>
      <c r="N20" s="133"/>
      <c r="O20" s="84"/>
      <c r="P20" s="137"/>
      <c r="Q20" s="24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6</v>
      </c>
      <c r="C21" s="85"/>
      <c r="D21" s="129"/>
      <c r="E21" s="84"/>
      <c r="F21" s="133"/>
      <c r="G21" s="85"/>
      <c r="H21" s="129"/>
      <c r="I21" s="84"/>
      <c r="J21" s="133"/>
      <c r="K21" s="85"/>
      <c r="L21" s="129"/>
      <c r="M21" s="84"/>
      <c r="N21" s="133"/>
      <c r="O21" s="84"/>
      <c r="P21" s="137"/>
      <c r="Q21" s="24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232">
        <v>19</v>
      </c>
      <c r="B22" s="231" t="s">
        <v>0</v>
      </c>
      <c r="C22" s="85"/>
      <c r="D22" s="129"/>
      <c r="E22" s="84"/>
      <c r="F22" s="133"/>
      <c r="G22" s="85"/>
      <c r="H22" s="129"/>
      <c r="I22" s="84"/>
      <c r="J22" s="133"/>
      <c r="K22" s="85"/>
      <c r="L22" s="129"/>
      <c r="M22" s="84"/>
      <c r="N22" s="133"/>
      <c r="O22" s="84"/>
      <c r="P22" s="137"/>
      <c r="Q22" s="24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80">
        <v>20</v>
      </c>
      <c r="B23" s="81" t="s">
        <v>1</v>
      </c>
      <c r="C23" s="85"/>
      <c r="D23" s="129"/>
      <c r="E23" s="84"/>
      <c r="F23" s="133"/>
      <c r="G23" s="85"/>
      <c r="H23" s="129"/>
      <c r="I23" s="84"/>
      <c r="J23" s="133"/>
      <c r="K23" s="85"/>
      <c r="L23" s="129"/>
      <c r="M23" s="84"/>
      <c r="N23" s="133"/>
      <c r="O23" s="84"/>
      <c r="P23" s="137"/>
      <c r="Q23" s="24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2</v>
      </c>
      <c r="C24" s="85"/>
      <c r="D24" s="129"/>
      <c r="E24" s="84"/>
      <c r="F24" s="133"/>
      <c r="G24" s="85"/>
      <c r="H24" s="129"/>
      <c r="I24" s="84"/>
      <c r="J24" s="133"/>
      <c r="K24" s="85"/>
      <c r="L24" s="129"/>
      <c r="M24" s="84"/>
      <c r="N24" s="133"/>
      <c r="O24" s="84"/>
      <c r="P24" s="137"/>
      <c r="Q24" s="24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3</v>
      </c>
      <c r="C25" s="85"/>
      <c r="D25" s="129"/>
      <c r="E25" s="84"/>
      <c r="F25" s="133"/>
      <c r="G25" s="85"/>
      <c r="H25" s="129"/>
      <c r="I25" s="84"/>
      <c r="J25" s="133"/>
      <c r="K25" s="85"/>
      <c r="L25" s="129"/>
      <c r="M25" s="84"/>
      <c r="N25" s="133"/>
      <c r="O25" s="84"/>
      <c r="P25" s="137"/>
      <c r="Q25" s="24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80">
        <v>23</v>
      </c>
      <c r="B26" s="81" t="s">
        <v>4</v>
      </c>
      <c r="C26" s="85"/>
      <c r="D26" s="129"/>
      <c r="E26" s="84"/>
      <c r="F26" s="133"/>
      <c r="G26" s="85"/>
      <c r="H26" s="129"/>
      <c r="I26" s="84"/>
      <c r="J26" s="133"/>
      <c r="K26" s="85"/>
      <c r="L26" s="129"/>
      <c r="M26" s="84"/>
      <c r="N26" s="133"/>
      <c r="O26" s="84"/>
      <c r="P26" s="137"/>
      <c r="Q26" s="24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5</v>
      </c>
      <c r="C27" s="85"/>
      <c r="D27" s="129"/>
      <c r="E27" s="84"/>
      <c r="F27" s="133"/>
      <c r="G27" s="85"/>
      <c r="H27" s="129"/>
      <c r="I27" s="84"/>
      <c r="J27" s="133"/>
      <c r="K27" s="85"/>
      <c r="L27" s="129"/>
      <c r="M27" s="84"/>
      <c r="N27" s="133"/>
      <c r="O27" s="84"/>
      <c r="P27" s="137"/>
      <c r="Q27" s="24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6</v>
      </c>
      <c r="C28" s="85"/>
      <c r="D28" s="129"/>
      <c r="E28" s="84"/>
      <c r="F28" s="133"/>
      <c r="G28" s="85"/>
      <c r="H28" s="129"/>
      <c r="I28" s="84"/>
      <c r="J28" s="133"/>
      <c r="K28" s="85"/>
      <c r="L28" s="129"/>
      <c r="M28" s="84"/>
      <c r="N28" s="133"/>
      <c r="O28" s="84"/>
      <c r="P28" s="137"/>
      <c r="Q28" s="24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232">
        <v>26</v>
      </c>
      <c r="B29" s="231" t="s">
        <v>0</v>
      </c>
      <c r="C29" s="85"/>
      <c r="D29" s="129"/>
      <c r="E29" s="84"/>
      <c r="F29" s="133"/>
      <c r="G29" s="85"/>
      <c r="H29" s="129"/>
      <c r="I29" s="84"/>
      <c r="J29" s="133"/>
      <c r="K29" s="85"/>
      <c r="L29" s="129"/>
      <c r="M29" s="84"/>
      <c r="N29" s="133"/>
      <c r="O29" s="84"/>
      <c r="P29" s="137"/>
      <c r="Q29" s="24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82">
        <v>27</v>
      </c>
      <c r="B30" s="81" t="s">
        <v>1</v>
      </c>
      <c r="C30" s="85"/>
      <c r="D30" s="129"/>
      <c r="E30" s="84"/>
      <c r="F30" s="133"/>
      <c r="G30" s="85"/>
      <c r="H30" s="129"/>
      <c r="I30" s="84"/>
      <c r="J30" s="133"/>
      <c r="K30" s="85"/>
      <c r="L30" s="129"/>
      <c r="M30" s="84"/>
      <c r="N30" s="133"/>
      <c r="O30" s="84"/>
      <c r="P30" s="137"/>
      <c r="Q30" s="24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2</v>
      </c>
      <c r="C31" s="85"/>
      <c r="D31" s="129"/>
      <c r="E31" s="84"/>
      <c r="F31" s="133"/>
      <c r="G31" s="85"/>
      <c r="H31" s="129"/>
      <c r="I31" s="84"/>
      <c r="J31" s="133"/>
      <c r="K31" s="85"/>
      <c r="L31" s="129"/>
      <c r="M31" s="84"/>
      <c r="N31" s="133"/>
      <c r="O31" s="84"/>
      <c r="P31" s="137"/>
      <c r="Q31" s="24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3</v>
      </c>
      <c r="C32" s="85"/>
      <c r="D32" s="129"/>
      <c r="E32" s="84"/>
      <c r="F32" s="133"/>
      <c r="G32" s="85"/>
      <c r="H32" s="129"/>
      <c r="I32" s="84"/>
      <c r="J32" s="133"/>
      <c r="K32" s="85"/>
      <c r="L32" s="129"/>
      <c r="M32" s="84"/>
      <c r="N32" s="133"/>
      <c r="O32" s="84"/>
      <c r="P32" s="137"/>
      <c r="Q32" s="24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4</v>
      </c>
      <c r="C33" s="85"/>
      <c r="D33" s="129"/>
      <c r="E33" s="84"/>
      <c r="F33" s="133"/>
      <c r="G33" s="85"/>
      <c r="H33" s="129"/>
      <c r="I33" s="84"/>
      <c r="J33" s="133"/>
      <c r="K33" s="85"/>
      <c r="L33" s="129"/>
      <c r="M33" s="84"/>
      <c r="N33" s="133"/>
      <c r="O33" s="84"/>
      <c r="P33" s="137"/>
      <c r="Q33" s="24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/>
      <c r="B34" s="141"/>
      <c r="C34" s="159"/>
      <c r="D34" s="146"/>
      <c r="E34" s="160"/>
      <c r="F34" s="148"/>
      <c r="G34" s="159"/>
      <c r="H34" s="146"/>
      <c r="I34" s="160"/>
      <c r="J34" s="148"/>
      <c r="K34" s="159"/>
      <c r="L34" s="146"/>
      <c r="M34" s="160"/>
      <c r="N34" s="148"/>
      <c r="O34" s="160"/>
      <c r="P34" s="150"/>
      <c r="Q34" s="161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45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124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46</v>
      </c>
      <c r="B41" s="205"/>
      <c r="C41" s="164">
        <f>MAX(C37:P37)</f>
        <v>0</v>
      </c>
      <c r="D41" s="165"/>
      <c r="E41" s="35"/>
      <c r="F41" s="36"/>
      <c r="G41" s="63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47</v>
      </c>
      <c r="B42" s="207"/>
      <c r="C42" s="225">
        <f>MIN(C38:P38)</f>
        <v>0</v>
      </c>
      <c r="D42" s="226"/>
      <c r="E42" s="38"/>
      <c r="F42" s="39"/>
      <c r="G42" s="125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13.5">
      <c r="G43" s="77"/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spans="19:21" ht="13.5">
      <c r="S47" s="63"/>
      <c r="U47" s="1"/>
    </row>
    <row r="48" ht="13.5">
      <c r="S48" s="63"/>
    </row>
    <row r="49" ht="13.5">
      <c r="S49" s="63"/>
    </row>
    <row r="50" ht="13.5">
      <c r="S50" s="18"/>
    </row>
    <row r="52" spans="13:16" ht="13.5">
      <c r="M52" s="23"/>
      <c r="N52" s="18"/>
      <c r="O52" s="23"/>
      <c r="P52" s="18"/>
    </row>
    <row r="53" spans="13:16" ht="13.5">
      <c r="M53" s="23"/>
      <c r="N53" s="18"/>
      <c r="O53" s="23"/>
      <c r="P53" s="18"/>
    </row>
    <row r="54" spans="13:16" ht="13.5">
      <c r="M54" s="23"/>
      <c r="N54" s="18"/>
      <c r="O54" s="75"/>
      <c r="P54" s="18"/>
    </row>
    <row r="55" spans="13:16" ht="13.5">
      <c r="M55" s="23"/>
      <c r="N55" s="18"/>
      <c r="O55" s="23"/>
      <c r="P55" s="18"/>
    </row>
    <row r="56" spans="13:16" ht="13.5">
      <c r="M56" s="23"/>
      <c r="N56" s="18"/>
      <c r="O56" s="75"/>
      <c r="P56" s="18"/>
    </row>
    <row r="57" spans="13:16" ht="13.5">
      <c r="M57" s="23"/>
      <c r="N57" s="18"/>
      <c r="O57" s="23"/>
      <c r="P57" s="18"/>
    </row>
    <row r="58" spans="13:16" ht="13.5">
      <c r="M58" s="23"/>
      <c r="N58" s="18"/>
      <c r="O58" s="23"/>
      <c r="P58" s="18"/>
    </row>
    <row r="59" spans="13:16" ht="13.5">
      <c r="M59" s="23"/>
      <c r="N59" s="18"/>
      <c r="O59" s="23"/>
      <c r="P59" s="18"/>
    </row>
    <row r="60" spans="13:16" ht="13.5">
      <c r="M60" s="18"/>
      <c r="N60" s="18"/>
      <c r="O60" s="23"/>
      <c r="P60" s="18"/>
    </row>
    <row r="61" spans="13:16" ht="13.5">
      <c r="M61" s="76"/>
      <c r="N61" s="18"/>
      <c r="O61" s="23"/>
      <c r="P61" s="18"/>
    </row>
    <row r="62" spans="13:16" ht="13.5">
      <c r="M62" s="18"/>
      <c r="N62" s="18"/>
      <c r="O62" s="23"/>
      <c r="P62" s="18"/>
    </row>
    <row r="63" spans="13:16" ht="13.5">
      <c r="M63" s="18"/>
      <c r="N63" s="18"/>
      <c r="O63" s="23"/>
      <c r="P63" s="18"/>
    </row>
    <row r="64" spans="13:16" ht="13.5">
      <c r="M64" s="18"/>
      <c r="N64" s="18"/>
      <c r="O64" s="23"/>
      <c r="P64" s="18"/>
    </row>
    <row r="65" spans="13:16" ht="13.5">
      <c r="M65" s="18"/>
      <c r="N65" s="18"/>
      <c r="O65" s="23"/>
      <c r="P65" s="18"/>
    </row>
    <row r="66" spans="13:16" ht="13.5">
      <c r="M66" s="18"/>
      <c r="N66" s="18"/>
      <c r="O66" s="18"/>
      <c r="P66" s="18"/>
    </row>
    <row r="67" spans="13:16" ht="13.5">
      <c r="M67" s="18"/>
      <c r="N67" s="18"/>
      <c r="O67" s="76"/>
      <c r="P67" s="18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C36:D36"/>
    <mergeCell ref="C37:D37"/>
    <mergeCell ref="C38:D38"/>
    <mergeCell ref="E36:F36"/>
    <mergeCell ref="E37:F37"/>
    <mergeCell ref="E38:F38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U30:W30"/>
    <mergeCell ref="Y12:Z12"/>
    <mergeCell ref="U13:W13"/>
    <mergeCell ref="Y13:Z13"/>
    <mergeCell ref="Y23:Z23"/>
    <mergeCell ref="U19:W19"/>
    <mergeCell ref="Y24:Z24"/>
    <mergeCell ref="Y36:Z36"/>
    <mergeCell ref="Y37:Z37"/>
    <mergeCell ref="Y38:Z38"/>
    <mergeCell ref="Y39:Z39"/>
    <mergeCell ref="U25:W25"/>
    <mergeCell ref="Y25:Z25"/>
    <mergeCell ref="Y27:Z27"/>
    <mergeCell ref="Y28:Z28"/>
    <mergeCell ref="Y29:Z29"/>
    <mergeCell ref="Y33:Z33"/>
    <mergeCell ref="A1:C1"/>
    <mergeCell ref="Y44:Z44"/>
    <mergeCell ref="Y45:Z45"/>
    <mergeCell ref="Y46:Z46"/>
    <mergeCell ref="Y40:Z40"/>
    <mergeCell ref="Y41:Z41"/>
    <mergeCell ref="Y42:Z42"/>
    <mergeCell ref="Y43:Z43"/>
    <mergeCell ref="Y34:Z34"/>
    <mergeCell ref="Y35:Z35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" right="0" top="0" bottom="0" header="0.5118110236220472" footer="0.5118110236220472"/>
  <pageSetup horizontalDpi="600" verticalDpi="600" orientation="portrait" paperSize="9"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3" s="1" customFormat="1" ht="21" customHeight="1">
      <c r="A1" s="163">
        <v>42705</v>
      </c>
      <c r="B1" s="163"/>
      <c r="C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2" t="s">
        <v>8</v>
      </c>
      <c r="F3" s="73" t="s">
        <v>114</v>
      </c>
      <c r="G3" s="70" t="s">
        <v>9</v>
      </c>
      <c r="H3" s="73" t="s">
        <v>114</v>
      </c>
      <c r="I3" s="72" t="s">
        <v>10</v>
      </c>
      <c r="J3" s="73" t="s">
        <v>114</v>
      </c>
      <c r="K3" s="70" t="s">
        <v>11</v>
      </c>
      <c r="L3" s="73" t="s">
        <v>114</v>
      </c>
      <c r="M3" s="72" t="s">
        <v>12</v>
      </c>
      <c r="N3" s="73" t="s">
        <v>114</v>
      </c>
      <c r="O3" s="70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5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6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232">
        <v>3</v>
      </c>
      <c r="B6" s="231" t="s">
        <v>0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80">
        <v>4</v>
      </c>
      <c r="B7" s="81" t="s">
        <v>1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2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'年統計'!M8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3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4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5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6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233">
        <v>10</v>
      </c>
      <c r="B13" s="231" t="s">
        <v>0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80">
        <v>11</v>
      </c>
      <c r="B14" s="81" t="s">
        <v>1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2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3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4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5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6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232">
        <v>17</v>
      </c>
      <c r="B20" s="231" t="s">
        <v>0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80">
        <v>18</v>
      </c>
      <c r="B21" s="81" t="s">
        <v>1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2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3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4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5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80">
        <v>23</v>
      </c>
      <c r="B26" s="81" t="s">
        <v>6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232">
        <v>24</v>
      </c>
      <c r="B27" s="231" t="s">
        <v>0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80">
        <v>25</v>
      </c>
      <c r="B28" s="81" t="s">
        <v>1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2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3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4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5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6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235">
        <v>31</v>
      </c>
      <c r="B34" s="236" t="s">
        <v>0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30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101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31</v>
      </c>
      <c r="B41" s="205"/>
      <c r="C41" s="164">
        <f>MAX(C37:P37)</f>
        <v>0</v>
      </c>
      <c r="D41" s="165"/>
      <c r="E41" s="35"/>
      <c r="F41" s="36"/>
      <c r="G41" s="83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32</v>
      </c>
      <c r="B42" s="207"/>
      <c r="C42" s="225">
        <f>MIN(C38:P38)</f>
        <v>0</v>
      </c>
      <c r="D42" s="226"/>
      <c r="E42" s="38"/>
      <c r="F42" s="39"/>
      <c r="G42" s="102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228"/>
      <c r="Z42" s="228"/>
    </row>
    <row r="43" spans="7:26" ht="13.5">
      <c r="G43" s="77"/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ht="13.5">
      <c r="U47" s="1"/>
    </row>
    <row r="50" spans="10:21" ht="13.5"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</row>
  </sheetData>
  <sheetProtection/>
  <mergeCells count="77">
    <mergeCell ref="A1:C1"/>
    <mergeCell ref="U3:V3"/>
    <mergeCell ref="U7:W7"/>
    <mergeCell ref="U8:W8"/>
    <mergeCell ref="U9:W9"/>
    <mergeCell ref="U10:W10"/>
    <mergeCell ref="U12:W12"/>
    <mergeCell ref="Y12:Z12"/>
    <mergeCell ref="U13:W13"/>
    <mergeCell ref="Y13:Z13"/>
    <mergeCell ref="U19:W19"/>
    <mergeCell ref="Y23:Z23"/>
    <mergeCell ref="Y24:Z24"/>
    <mergeCell ref="U25:W25"/>
    <mergeCell ref="Y25:Z25"/>
    <mergeCell ref="Y27:Z27"/>
    <mergeCell ref="Y28:Z28"/>
    <mergeCell ref="Y29:Z29"/>
    <mergeCell ref="U30:W30"/>
    <mergeCell ref="Y33:Z33"/>
    <mergeCell ref="Y34:Z34"/>
    <mergeCell ref="Y35:Z35"/>
    <mergeCell ref="A36:B36"/>
    <mergeCell ref="C36:D36"/>
    <mergeCell ref="E36:F36"/>
    <mergeCell ref="G36:H36"/>
    <mergeCell ref="I36:J36"/>
    <mergeCell ref="K36:L36"/>
    <mergeCell ref="M36:N36"/>
    <mergeCell ref="O36:P36"/>
    <mergeCell ref="U36:W36"/>
    <mergeCell ref="Y36:Z36"/>
    <mergeCell ref="A37:B37"/>
    <mergeCell ref="C37:D37"/>
    <mergeCell ref="E37:F37"/>
    <mergeCell ref="G37:H37"/>
    <mergeCell ref="I37:J37"/>
    <mergeCell ref="K37:L37"/>
    <mergeCell ref="M37:N37"/>
    <mergeCell ref="O37:P37"/>
    <mergeCell ref="U37:W37"/>
    <mergeCell ref="Y37:Z37"/>
    <mergeCell ref="A38:B38"/>
    <mergeCell ref="C38:D38"/>
    <mergeCell ref="E38:F38"/>
    <mergeCell ref="G38:H38"/>
    <mergeCell ref="I38:J38"/>
    <mergeCell ref="K38:L38"/>
    <mergeCell ref="M38:N38"/>
    <mergeCell ref="O38:P38"/>
    <mergeCell ref="U38:W38"/>
    <mergeCell ref="Y38:Z38"/>
    <mergeCell ref="U39:W39"/>
    <mergeCell ref="Y39:Z39"/>
    <mergeCell ref="A40:B40"/>
    <mergeCell ref="C40:D40"/>
    <mergeCell ref="U40:W40"/>
    <mergeCell ref="Y40:Z40"/>
    <mergeCell ref="A41:B41"/>
    <mergeCell ref="C41:D41"/>
    <mergeCell ref="U41:W41"/>
    <mergeCell ref="Y41:Z41"/>
    <mergeCell ref="A42:B42"/>
    <mergeCell ref="C42:D42"/>
    <mergeCell ref="Y42:Z42"/>
    <mergeCell ref="U43:W43"/>
    <mergeCell ref="Y43:Z43"/>
    <mergeCell ref="U44:W44"/>
    <mergeCell ref="Y44:Z44"/>
    <mergeCell ref="Y45:Z45"/>
    <mergeCell ref="Y46:Z46"/>
    <mergeCell ref="J50:K50"/>
    <mergeCell ref="L50:M50"/>
    <mergeCell ref="N50:O50"/>
    <mergeCell ref="P50:Q50"/>
    <mergeCell ref="R50:S50"/>
    <mergeCell ref="T50:U50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" right="0" top="0" bottom="0" header="0.5118110236220472" footer="0.5118110236220472"/>
  <pageSetup horizontalDpi="600" verticalDpi="600" orientation="portrait" paperSize="9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9.625" style="0" customWidth="1"/>
    <col min="2" max="13" width="7.625" style="0" customWidth="1"/>
  </cols>
  <sheetData>
    <row r="1" ht="13.5">
      <c r="A1" s="8" t="s">
        <v>146</v>
      </c>
    </row>
    <row r="2" ht="14.25" thickBot="1"/>
    <row r="3" spans="1:13" ht="14.25" thickBot="1">
      <c r="A3" s="27"/>
      <c r="B3" s="28" t="s">
        <v>54</v>
      </c>
      <c r="C3" s="28" t="s">
        <v>55</v>
      </c>
      <c r="D3" s="28" t="s">
        <v>56</v>
      </c>
      <c r="E3" s="28" t="s">
        <v>57</v>
      </c>
      <c r="F3" s="28" t="s">
        <v>58</v>
      </c>
      <c r="G3" s="28" t="s">
        <v>59</v>
      </c>
      <c r="H3" s="28" t="s">
        <v>60</v>
      </c>
      <c r="I3" s="28" t="s">
        <v>61</v>
      </c>
      <c r="J3" s="28" t="s">
        <v>62</v>
      </c>
      <c r="K3" s="28" t="s">
        <v>63</v>
      </c>
      <c r="L3" s="28" t="s">
        <v>64</v>
      </c>
      <c r="M3" s="29" t="s">
        <v>65</v>
      </c>
    </row>
    <row r="4" spans="1:13" ht="14.25" thickTop="1">
      <c r="A4" s="26" t="s">
        <v>15</v>
      </c>
      <c r="B4" s="110" t="str">
        <f>'2016.01'!C40</f>
        <v>0</v>
      </c>
      <c r="C4" s="110" t="str">
        <f>'2016.02'!C40</f>
        <v>0</v>
      </c>
      <c r="D4" s="110" t="str">
        <f>'2016.03'!C40</f>
        <v>0</v>
      </c>
      <c r="E4" s="110" t="str">
        <f>'2016.04'!C40</f>
        <v>0</v>
      </c>
      <c r="F4" s="110" t="str">
        <f>'2016.05'!C40</f>
        <v>0</v>
      </c>
      <c r="G4" s="110" t="str">
        <f>'2016.06'!C40</f>
        <v>0</v>
      </c>
      <c r="H4" s="110" t="str">
        <f>'2016.07'!C40</f>
        <v>0</v>
      </c>
      <c r="I4" s="110" t="str">
        <f>'2016.08'!C40</f>
        <v>0</v>
      </c>
      <c r="J4" s="110" t="str">
        <f>'2016.09'!C40</f>
        <v>0</v>
      </c>
      <c r="K4" s="110" t="str">
        <f>'2016.10'!C40</f>
        <v>0</v>
      </c>
      <c r="L4" s="110" t="str">
        <f>'2016.11'!C40</f>
        <v>0</v>
      </c>
      <c r="M4" s="114" t="str">
        <f>'2016.12'!C40</f>
        <v>0</v>
      </c>
    </row>
    <row r="5" spans="1:13" ht="13.5">
      <c r="A5" s="11" t="s">
        <v>16</v>
      </c>
      <c r="B5" s="111">
        <f>'2016.01'!C41</f>
        <v>0</v>
      </c>
      <c r="C5" s="111">
        <f>'2016.02'!C41</f>
        <v>0</v>
      </c>
      <c r="D5" s="61">
        <f>'2016.03'!C41</f>
        <v>0</v>
      </c>
      <c r="E5" s="61">
        <f>'2016.04'!C41</f>
        <v>0</v>
      </c>
      <c r="F5" s="61">
        <f>'2016.05'!C41</f>
        <v>0</v>
      </c>
      <c r="G5" s="61">
        <f>'2016.06'!C41</f>
        <v>0</v>
      </c>
      <c r="H5" s="61">
        <f>'2016.07'!C41</f>
        <v>0</v>
      </c>
      <c r="I5" s="61">
        <f>'2016.08'!C41</f>
        <v>0</v>
      </c>
      <c r="J5" s="61">
        <f>'2016.09'!C41</f>
        <v>0</v>
      </c>
      <c r="K5" s="61">
        <f>'2016.10'!C41</f>
        <v>0</v>
      </c>
      <c r="L5" s="61">
        <f>'2016.11'!C41</f>
        <v>0</v>
      </c>
      <c r="M5" s="115">
        <f>'2016.12'!C41</f>
        <v>0</v>
      </c>
    </row>
    <row r="6" spans="1:13" ht="13.5">
      <c r="A6" s="11" t="s">
        <v>17</v>
      </c>
      <c r="B6" s="111">
        <f>'2016.01'!C42</f>
        <v>0</v>
      </c>
      <c r="C6" s="111">
        <f>'2016.02'!C42</f>
        <v>0</v>
      </c>
      <c r="D6" s="61">
        <f>'2016.03'!C42</f>
        <v>0</v>
      </c>
      <c r="E6" s="61">
        <f>'2016.04'!C42</f>
        <v>0</v>
      </c>
      <c r="F6" s="61">
        <f>'2016.05'!C42</f>
        <v>0</v>
      </c>
      <c r="G6" s="61">
        <f>'2016.06'!C42</f>
        <v>0</v>
      </c>
      <c r="H6" s="61">
        <f>'2016.07'!C42</f>
        <v>0</v>
      </c>
      <c r="I6" s="61">
        <f>'2016.08'!C42</f>
        <v>0</v>
      </c>
      <c r="J6" s="61">
        <f>'2016.09'!C42</f>
        <v>0</v>
      </c>
      <c r="K6" s="61">
        <f>'2016.10'!C42</f>
        <v>0</v>
      </c>
      <c r="L6" s="61">
        <f>'2016.11'!C42</f>
        <v>0</v>
      </c>
      <c r="M6" s="115">
        <f>'2016.12'!C42</f>
        <v>0</v>
      </c>
    </row>
    <row r="7" spans="1:13" ht="13.5">
      <c r="A7" s="11" t="s">
        <v>118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6"/>
    </row>
    <row r="8" spans="1:13" ht="14.25" thickBot="1">
      <c r="A8" s="25" t="s">
        <v>119</v>
      </c>
      <c r="B8" s="113">
        <f>((((E11+E12+B4)/3)+66.1)/31.7)+0.4</f>
        <v>2.485173501577287</v>
      </c>
      <c r="C8" s="113">
        <f>((((E12+B4+C4)/3)+66.1)/31.7)+0.4</f>
        <v>2.485173501577287</v>
      </c>
      <c r="D8" s="113">
        <f aca="true" t="shared" si="0" ref="D8:M8">((((B4+C4+D4)/3)+66.1)/31.7)+0.4</f>
        <v>2.485173501577287</v>
      </c>
      <c r="E8" s="113">
        <f t="shared" si="0"/>
        <v>2.485173501577287</v>
      </c>
      <c r="F8" s="113">
        <f t="shared" si="0"/>
        <v>2.485173501577287</v>
      </c>
      <c r="G8" s="113">
        <f t="shared" si="0"/>
        <v>2.485173501577287</v>
      </c>
      <c r="H8" s="113">
        <f t="shared" si="0"/>
        <v>2.485173501577287</v>
      </c>
      <c r="I8" s="113">
        <f t="shared" si="0"/>
        <v>2.485173501577287</v>
      </c>
      <c r="J8" s="113">
        <f t="shared" si="0"/>
        <v>2.485173501577287</v>
      </c>
      <c r="K8" s="113">
        <f t="shared" si="0"/>
        <v>2.485173501577287</v>
      </c>
      <c r="L8" s="113">
        <f t="shared" si="0"/>
        <v>2.485173501577287</v>
      </c>
      <c r="M8" s="117">
        <f t="shared" si="0"/>
        <v>2.485173501577287</v>
      </c>
    </row>
    <row r="9" spans="4:13" ht="13.5"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5" ht="13.5">
      <c r="A10" s="8" t="s">
        <v>147</v>
      </c>
      <c r="D10" s="229" t="s">
        <v>148</v>
      </c>
      <c r="E10" s="230"/>
    </row>
    <row r="11" spans="4:6" ht="14.25" thickBot="1">
      <c r="D11" s="61" t="s">
        <v>110</v>
      </c>
      <c r="E11" s="9"/>
      <c r="F11" t="s">
        <v>149</v>
      </c>
    </row>
    <row r="12" spans="1:6" ht="13.5">
      <c r="A12" s="13"/>
      <c r="B12" s="10" t="s">
        <v>66</v>
      </c>
      <c r="D12" s="61" t="s">
        <v>111</v>
      </c>
      <c r="E12" s="9"/>
      <c r="F12" s="62" t="s">
        <v>112</v>
      </c>
    </row>
    <row r="13" spans="1:2" ht="13.5">
      <c r="A13" s="11" t="s">
        <v>15</v>
      </c>
      <c r="B13" s="118" t="str">
        <f>IF(ISERROR(AVERAGE(B4:M4)),"0",AVERAGE(B4:M4))</f>
        <v>0</v>
      </c>
    </row>
    <row r="14" spans="1:2" ht="13.5">
      <c r="A14" s="11" t="s">
        <v>16</v>
      </c>
      <c r="B14" s="118">
        <f>MAX(B5:M5)</f>
        <v>0</v>
      </c>
    </row>
    <row r="15" spans="1:2" ht="14.25" thickBot="1">
      <c r="A15" s="12" t="s">
        <v>17</v>
      </c>
      <c r="B15" s="119">
        <f>MIN(B6:M6)</f>
        <v>0</v>
      </c>
    </row>
    <row r="18" ht="13.5">
      <c r="A18" s="8" t="s">
        <v>150</v>
      </c>
    </row>
    <row r="20" spans="10:11" ht="13.5">
      <c r="J20" s="18"/>
      <c r="K20" s="18"/>
    </row>
    <row r="21" spans="10:11" ht="13.5">
      <c r="J21" s="18"/>
      <c r="K21" s="18"/>
    </row>
    <row r="22" spans="10:11" ht="13.5">
      <c r="J22" s="59"/>
      <c r="K22" s="60"/>
    </row>
    <row r="23" spans="10:11" ht="13.5">
      <c r="J23" s="59"/>
      <c r="K23" s="59"/>
    </row>
    <row r="24" spans="10:11" ht="13.5">
      <c r="J24" s="59"/>
      <c r="K24" s="59"/>
    </row>
    <row r="25" spans="10:11" ht="13.5">
      <c r="J25" s="59"/>
      <c r="K25" s="59"/>
    </row>
    <row r="26" spans="10:11" ht="13.5">
      <c r="J26" s="59"/>
      <c r="K26" s="59"/>
    </row>
    <row r="27" spans="10:11" ht="13.5">
      <c r="J27" s="59"/>
      <c r="K27" s="59"/>
    </row>
    <row r="28" spans="10:11" ht="13.5">
      <c r="J28" s="59"/>
      <c r="K28" s="59"/>
    </row>
    <row r="29" spans="10:11" ht="13.5">
      <c r="J29" s="59"/>
      <c r="K29" s="59"/>
    </row>
    <row r="36" ht="14.25" thickBot="1"/>
    <row r="37" spans="1:13" ht="13.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3" ht="13.5">
      <c r="A38" s="17" t="s">
        <v>67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3.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ht="13.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ht="13.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ht="13.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ht="13.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3.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</row>
    <row r="45" spans="1:13" ht="13.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ht="13.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ht="13.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3.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1:13" ht="13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3.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ht="13.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ht="13.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ht="13.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</row>
    <row r="54" spans="1:13" ht="13.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</row>
    <row r="55" spans="1:13" ht="13.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ht="13.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</row>
    <row r="57" spans="1:13" ht="13.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</row>
    <row r="58" spans="1:13" ht="13.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</row>
    <row r="59" spans="1:13" ht="13.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</row>
    <row r="60" spans="1:13" ht="13.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</row>
    <row r="61" spans="1:13" ht="13.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</row>
    <row r="62" spans="1:13" ht="13.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</row>
    <row r="63" spans="1:13" ht="13.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ht="14.25" thickBo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</row>
  </sheetData>
  <sheetProtection/>
  <mergeCells count="1">
    <mergeCell ref="D10:E10"/>
  </mergeCells>
  <printOptions/>
  <pageMargins left="0" right="0" top="0" bottom="0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6">
      <selection activeCell="A30" sqref="A30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42401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1" t="s">
        <v>8</v>
      </c>
      <c r="F3" s="73" t="s">
        <v>114</v>
      </c>
      <c r="G3" s="70" t="s">
        <v>9</v>
      </c>
      <c r="H3" s="73" t="s">
        <v>114</v>
      </c>
      <c r="I3" s="71" t="s">
        <v>10</v>
      </c>
      <c r="J3" s="73" t="s">
        <v>114</v>
      </c>
      <c r="K3" s="70" t="s">
        <v>11</v>
      </c>
      <c r="L3" s="73" t="s">
        <v>114</v>
      </c>
      <c r="M3" s="71" t="s">
        <v>12</v>
      </c>
      <c r="N3" s="73" t="s">
        <v>114</v>
      </c>
      <c r="O3" s="71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2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3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107">
        <v>3</v>
      </c>
      <c r="B6" s="126" t="s">
        <v>4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5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6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'年統計'!C8</f>
        <v>2.485173501577287</v>
      </c>
      <c r="V8" s="197"/>
      <c r="W8" s="198"/>
      <c r="X8" s="1" t="s">
        <v>141</v>
      </c>
    </row>
    <row r="9" spans="1:23" s="1" customFormat="1" ht="20.25" customHeight="1">
      <c r="A9" s="232">
        <v>6</v>
      </c>
      <c r="B9" s="231" t="s">
        <v>0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80">
        <v>7</v>
      </c>
      <c r="B10" s="81" t="s">
        <v>1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2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3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4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80">
        <v>11</v>
      </c>
      <c r="B14" s="81" t="s">
        <v>5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6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233">
        <v>13</v>
      </c>
      <c r="B16" s="231" t="s">
        <v>0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95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80">
        <v>14</v>
      </c>
      <c r="B17" s="81" t="s">
        <v>1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2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3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4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5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6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232">
        <v>20</v>
      </c>
      <c r="B23" s="231" t="s">
        <v>0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80">
        <v>21</v>
      </c>
      <c r="B24" s="81" t="s">
        <v>1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2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3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4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5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6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233">
        <v>27</v>
      </c>
      <c r="B30" s="231" t="s">
        <v>0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80">
        <v>28</v>
      </c>
      <c r="B31" s="81" t="s">
        <v>1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2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/>
      <c r="B33" s="126"/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/>
      <c r="B34" s="141"/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51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52</v>
      </c>
      <c r="B41" s="205"/>
      <c r="C41" s="164">
        <f>MAX(C37:P37)</f>
        <v>0</v>
      </c>
      <c r="D41" s="165"/>
      <c r="E41" s="35"/>
      <c r="F41" s="36"/>
      <c r="G41" s="36"/>
      <c r="H41" s="63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53</v>
      </c>
      <c r="B42" s="207"/>
      <c r="C42" s="225">
        <f>MIN(C38:P38)</f>
        <v>0</v>
      </c>
      <c r="D42" s="226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21:26" ht="13.5"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19:26" ht="13.5">
      <c r="S46" s="36"/>
      <c r="U46" s="1"/>
      <c r="Y46" s="173"/>
      <c r="Z46" s="173"/>
    </row>
    <row r="47" spans="19:21" ht="13.5">
      <c r="S47" s="36"/>
      <c r="U47" s="1"/>
    </row>
    <row r="48" ht="13.5">
      <c r="S48" s="36"/>
    </row>
  </sheetData>
  <sheetProtection/>
  <mergeCells count="71">
    <mergeCell ref="U19:W19"/>
    <mergeCell ref="U30:W30"/>
    <mergeCell ref="U40:W40"/>
    <mergeCell ref="U41:W41"/>
    <mergeCell ref="U43:W43"/>
    <mergeCell ref="U44:W44"/>
    <mergeCell ref="U37:W37"/>
    <mergeCell ref="U38:W38"/>
    <mergeCell ref="U39:W39"/>
    <mergeCell ref="U36:W36"/>
    <mergeCell ref="U13:W13"/>
    <mergeCell ref="Y13:Z13"/>
    <mergeCell ref="A41:B41"/>
    <mergeCell ref="A42:B42"/>
    <mergeCell ref="A36:B36"/>
    <mergeCell ref="A37:B37"/>
    <mergeCell ref="A38:B38"/>
    <mergeCell ref="A40:B40"/>
    <mergeCell ref="Y23:Z23"/>
    <mergeCell ref="Y24:Z24"/>
    <mergeCell ref="U25:W25"/>
    <mergeCell ref="Y25:Z25"/>
    <mergeCell ref="Y27:Z27"/>
    <mergeCell ref="Y28:Z28"/>
    <mergeCell ref="Y29:Z29"/>
    <mergeCell ref="Y33:Z33"/>
    <mergeCell ref="Y34:Z34"/>
    <mergeCell ref="Y35:Z35"/>
    <mergeCell ref="Y36:Z36"/>
    <mergeCell ref="Y37:Z37"/>
    <mergeCell ref="Y44:Z44"/>
    <mergeCell ref="Y45:Z45"/>
    <mergeCell ref="Y38:Z38"/>
    <mergeCell ref="Y39:Z39"/>
    <mergeCell ref="Y40:Z40"/>
    <mergeCell ref="Y41:Z41"/>
    <mergeCell ref="Y46:Z46"/>
    <mergeCell ref="U3:V3"/>
    <mergeCell ref="U7:W7"/>
    <mergeCell ref="U8:W8"/>
    <mergeCell ref="U9:W9"/>
    <mergeCell ref="U10:W10"/>
    <mergeCell ref="U12:W12"/>
    <mergeCell ref="Y12:Z12"/>
    <mergeCell ref="Y42:Z42"/>
    <mergeCell ref="Y43:Z43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42430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1" t="s">
        <v>8</v>
      </c>
      <c r="F3" s="73" t="s">
        <v>114</v>
      </c>
      <c r="G3" s="70" t="s">
        <v>9</v>
      </c>
      <c r="H3" s="73" t="s">
        <v>114</v>
      </c>
      <c r="I3" s="71" t="s">
        <v>10</v>
      </c>
      <c r="J3" s="73" t="s">
        <v>114</v>
      </c>
      <c r="K3" s="70" t="s">
        <v>11</v>
      </c>
      <c r="L3" s="73" t="s">
        <v>114</v>
      </c>
      <c r="M3" s="71" t="s">
        <v>12</v>
      </c>
      <c r="N3" s="73" t="s">
        <v>114</v>
      </c>
      <c r="O3" s="71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3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4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107">
        <v>3</v>
      </c>
      <c r="B6" s="126" t="s">
        <v>5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6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232">
        <v>5</v>
      </c>
      <c r="B8" s="231" t="s">
        <v>0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'年統計'!D8</f>
        <v>2.485173501577287</v>
      </c>
      <c r="V8" s="197"/>
      <c r="W8" s="198"/>
      <c r="X8" s="1" t="s">
        <v>141</v>
      </c>
    </row>
    <row r="9" spans="1:23" s="1" customFormat="1" ht="20.25" customHeight="1">
      <c r="A9" s="80">
        <v>6</v>
      </c>
      <c r="B9" s="81" t="s">
        <v>1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2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3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4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5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6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232">
        <v>12</v>
      </c>
      <c r="B15" s="231" t="s">
        <v>0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82">
        <v>13</v>
      </c>
      <c r="B16" s="81" t="s">
        <v>1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2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3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4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5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6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232">
        <v>19</v>
      </c>
      <c r="B22" s="231" t="s">
        <v>0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80">
        <v>20</v>
      </c>
      <c r="B23" s="81" t="s">
        <v>1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80">
        <v>21</v>
      </c>
      <c r="B24" s="81" t="s">
        <v>2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3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4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5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6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232">
        <v>26</v>
      </c>
      <c r="B29" s="231" t="s">
        <v>0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82">
        <v>27</v>
      </c>
      <c r="B30" s="81" t="s">
        <v>1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2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3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4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>
        <v>31</v>
      </c>
      <c r="B34" s="152" t="s">
        <v>5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18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19</v>
      </c>
      <c r="B41" s="205"/>
      <c r="C41" s="164">
        <f>MAX(C37:P37)</f>
        <v>0</v>
      </c>
      <c r="D41" s="16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20</v>
      </c>
      <c r="B42" s="207"/>
      <c r="C42" s="225">
        <f>MIN(C38:P38)</f>
        <v>0</v>
      </c>
      <c r="D42" s="226"/>
      <c r="E42" s="41"/>
      <c r="F42" s="74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5:26" ht="21" customHeight="1">
      <c r="E43" s="122"/>
      <c r="G43" s="33"/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spans="19:21" ht="13.5">
      <c r="S47" s="36"/>
      <c r="U47" s="1"/>
    </row>
    <row r="48" ht="13.5">
      <c r="S48" s="36"/>
    </row>
    <row r="49" ht="13.5">
      <c r="S49" s="36"/>
    </row>
    <row r="50" ht="13.5">
      <c r="S50" s="63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Y12:Z12"/>
    <mergeCell ref="U13:W13"/>
    <mergeCell ref="Y13:Z13"/>
    <mergeCell ref="Y23:Z23"/>
    <mergeCell ref="U19:W19"/>
    <mergeCell ref="Y24:Z24"/>
    <mergeCell ref="U25:W25"/>
    <mergeCell ref="Y25:Z25"/>
    <mergeCell ref="Y27:Z27"/>
    <mergeCell ref="Y28:Z28"/>
    <mergeCell ref="Y29:Z29"/>
    <mergeCell ref="Y33:Z33"/>
    <mergeCell ref="U30:W30"/>
    <mergeCell ref="Y34:Z34"/>
    <mergeCell ref="Y35:Z35"/>
    <mergeCell ref="Y36:Z36"/>
    <mergeCell ref="Y37:Z37"/>
    <mergeCell ref="Y38:Z38"/>
    <mergeCell ref="Y39:Z39"/>
    <mergeCell ref="Y44:Z44"/>
    <mergeCell ref="Y45:Z45"/>
    <mergeCell ref="Y46:Z46"/>
    <mergeCell ref="Y40:Z40"/>
    <mergeCell ref="Y41:Z41"/>
    <mergeCell ref="Y42:Z42"/>
    <mergeCell ref="Y43:Z43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003906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42461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1" t="s">
        <v>8</v>
      </c>
      <c r="F3" s="73" t="s">
        <v>114</v>
      </c>
      <c r="G3" s="70" t="s">
        <v>9</v>
      </c>
      <c r="H3" s="73" t="s">
        <v>114</v>
      </c>
      <c r="I3" s="71" t="s">
        <v>10</v>
      </c>
      <c r="J3" s="73" t="s">
        <v>114</v>
      </c>
      <c r="K3" s="70" t="s">
        <v>11</v>
      </c>
      <c r="L3" s="73" t="s">
        <v>114</v>
      </c>
      <c r="M3" s="71" t="s">
        <v>12</v>
      </c>
      <c r="N3" s="73" t="s">
        <v>114</v>
      </c>
      <c r="O3" s="71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6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95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232">
        <v>2</v>
      </c>
      <c r="B5" s="231" t="s">
        <v>0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80">
        <v>3</v>
      </c>
      <c r="B6" s="81" t="s">
        <v>1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2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3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'年統計'!E8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4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5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6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232">
        <v>9</v>
      </c>
      <c r="B12" s="231" t="s">
        <v>0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82">
        <v>10</v>
      </c>
      <c r="B13" s="81" t="s">
        <v>1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2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3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4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5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6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233">
        <v>16</v>
      </c>
      <c r="B19" s="231" t="s">
        <v>0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80">
        <v>17</v>
      </c>
      <c r="B20" s="81" t="s">
        <v>1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2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3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4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5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6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232">
        <v>23</v>
      </c>
      <c r="B26" s="231" t="s">
        <v>0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80">
        <v>24</v>
      </c>
      <c r="B27" s="81" t="s">
        <v>1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2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3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4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5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80">
        <v>29</v>
      </c>
      <c r="B32" s="81" t="s">
        <v>6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232">
        <v>30</v>
      </c>
      <c r="B33" s="231" t="s">
        <v>0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/>
      <c r="B34" s="152"/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1:26" s="1" customFormat="1" ht="21" customHeight="1" thickBot="1">
      <c r="A35" s="120"/>
      <c r="B35" s="1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21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22</v>
      </c>
      <c r="B41" s="205"/>
      <c r="C41" s="164">
        <f>MAX(C37:P37)</f>
        <v>0</v>
      </c>
      <c r="D41" s="165"/>
      <c r="E41" s="35"/>
      <c r="F41" s="36"/>
      <c r="G41" s="36"/>
      <c r="H41" s="36"/>
      <c r="I41" s="23"/>
      <c r="J41" s="23"/>
      <c r="K41" s="23"/>
      <c r="L41" s="23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23</v>
      </c>
      <c r="B42" s="207"/>
      <c r="C42" s="225">
        <f>MIN(C38:P38)</f>
        <v>0</v>
      </c>
      <c r="D42" s="226"/>
      <c r="E42" s="38"/>
      <c r="F42" s="39" t="s">
        <v>117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21" customHeight="1">
      <c r="G43" s="77"/>
      <c r="U43" s="213" t="s">
        <v>127</v>
      </c>
      <c r="V43" s="214"/>
      <c r="W43" s="215"/>
      <c r="Y43" s="173"/>
      <c r="Z43" s="173"/>
    </row>
    <row r="44" spans="7:26" ht="21" customHeight="1">
      <c r="G44" s="77"/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21:26" ht="13.5">
      <c r="U46" s="1"/>
      <c r="Y46" s="173"/>
      <c r="Z46" s="173"/>
    </row>
    <row r="47" spans="19:21" ht="13.5">
      <c r="S47" s="77"/>
      <c r="U47" s="1"/>
    </row>
    <row r="48" ht="13.5">
      <c r="S48" s="77"/>
    </row>
    <row r="49" ht="13.5">
      <c r="S49" s="77"/>
    </row>
    <row r="50" ht="13.5">
      <c r="S50" s="77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Y12:Z12"/>
    <mergeCell ref="U13:W13"/>
    <mergeCell ref="Y13:Z13"/>
    <mergeCell ref="Y23:Z23"/>
    <mergeCell ref="U19:W19"/>
    <mergeCell ref="Y24:Z24"/>
    <mergeCell ref="U25:W25"/>
    <mergeCell ref="Y25:Z25"/>
    <mergeCell ref="Y27:Z27"/>
    <mergeCell ref="Y28:Z28"/>
    <mergeCell ref="Y29:Z29"/>
    <mergeCell ref="Y33:Z33"/>
    <mergeCell ref="U30:W30"/>
    <mergeCell ref="Y34:Z34"/>
    <mergeCell ref="Y35:Z35"/>
    <mergeCell ref="Y36:Z36"/>
    <mergeCell ref="Y37:Z37"/>
    <mergeCell ref="Y38:Z38"/>
    <mergeCell ref="Y39:Z39"/>
    <mergeCell ref="Y44:Z44"/>
    <mergeCell ref="Y45:Z45"/>
    <mergeCell ref="Y46:Z46"/>
    <mergeCell ref="Y40:Z40"/>
    <mergeCell ref="Y41:Z41"/>
    <mergeCell ref="Y42:Z42"/>
    <mergeCell ref="Y43:Z43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003906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42491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73" t="s">
        <v>114</v>
      </c>
      <c r="E3" s="71" t="s">
        <v>8</v>
      </c>
      <c r="F3" s="73" t="s">
        <v>114</v>
      </c>
      <c r="G3" s="70" t="s">
        <v>9</v>
      </c>
      <c r="H3" s="73" t="s">
        <v>114</v>
      </c>
      <c r="I3" s="71" t="s">
        <v>10</v>
      </c>
      <c r="J3" s="73" t="s">
        <v>114</v>
      </c>
      <c r="K3" s="70" t="s">
        <v>11</v>
      </c>
      <c r="L3" s="73" t="s">
        <v>114</v>
      </c>
      <c r="M3" s="71" t="s">
        <v>12</v>
      </c>
      <c r="N3" s="73" t="s">
        <v>114</v>
      </c>
      <c r="O3" s="71" t="s">
        <v>13</v>
      </c>
      <c r="P3" s="73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79">
        <v>1</v>
      </c>
      <c r="B4" s="81" t="s">
        <v>1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2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80">
        <v>3</v>
      </c>
      <c r="B6" s="81" t="s">
        <v>3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80">
        <v>4</v>
      </c>
      <c r="B7" s="81" t="s">
        <v>4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80">
        <v>5</v>
      </c>
      <c r="B8" s="81" t="s">
        <v>5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'年統計'!F8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6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232">
        <v>7</v>
      </c>
      <c r="B10" s="231" t="s">
        <v>0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80">
        <v>8</v>
      </c>
      <c r="B11" s="81" t="s">
        <v>1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2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3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4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5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6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99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232">
        <v>14</v>
      </c>
      <c r="B17" s="231" t="s">
        <v>0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82">
        <v>15</v>
      </c>
      <c r="B18" s="81" t="s">
        <v>1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2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3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4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5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6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232">
        <v>21</v>
      </c>
      <c r="B24" s="231" t="s">
        <v>0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80">
        <v>22</v>
      </c>
      <c r="B25" s="81" t="s">
        <v>1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2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3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4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5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6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232">
        <v>28</v>
      </c>
      <c r="B31" s="231" t="s">
        <v>0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80">
        <v>29</v>
      </c>
      <c r="B32" s="81" t="s">
        <v>1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2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>
        <v>31</v>
      </c>
      <c r="B34" s="152" t="s">
        <v>3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24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25</v>
      </c>
      <c r="B41" s="205"/>
      <c r="C41" s="164">
        <f>MAX(C37:P37)</f>
        <v>0</v>
      </c>
      <c r="D41" s="16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26</v>
      </c>
      <c r="B42" s="207"/>
      <c r="C42" s="225">
        <f>MIN(C38:P38)</f>
        <v>0</v>
      </c>
      <c r="D42" s="226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21" customHeight="1">
      <c r="G43" s="123"/>
      <c r="U43" s="213" t="s">
        <v>127</v>
      </c>
      <c r="V43" s="214"/>
      <c r="W43" s="215"/>
      <c r="Y43" s="173"/>
      <c r="Z43" s="173"/>
    </row>
    <row r="44" spans="7:26" ht="13.5">
      <c r="G44" s="77"/>
      <c r="U44" s="216" t="s">
        <v>128</v>
      </c>
      <c r="V44" s="217"/>
      <c r="W44" s="218"/>
      <c r="Y44" s="173"/>
      <c r="Z44" s="173"/>
    </row>
    <row r="45" spans="7:26" ht="13.5">
      <c r="G45" s="77"/>
      <c r="Y45" s="173"/>
      <c r="Z45" s="173"/>
    </row>
    <row r="46" spans="19:26" ht="13.5">
      <c r="S46" s="77"/>
      <c r="U46" s="1"/>
      <c r="Y46" s="173"/>
      <c r="Z46" s="173"/>
    </row>
    <row r="47" spans="19:21" ht="13.5">
      <c r="S47" s="77"/>
      <c r="U47" s="1"/>
    </row>
    <row r="48" ht="13.5">
      <c r="S48" s="77"/>
    </row>
    <row r="49" ht="13.5">
      <c r="S49" s="123"/>
    </row>
    <row r="50" ht="13.5">
      <c r="S50" s="77"/>
    </row>
    <row r="51" ht="13.5">
      <c r="S51" s="77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Y12:Z12"/>
    <mergeCell ref="U13:W13"/>
    <mergeCell ref="Y13:Z13"/>
    <mergeCell ref="Y23:Z23"/>
    <mergeCell ref="U19:W19"/>
    <mergeCell ref="Y24:Z24"/>
    <mergeCell ref="U25:W25"/>
    <mergeCell ref="Y25:Z25"/>
    <mergeCell ref="Y27:Z27"/>
    <mergeCell ref="Y28:Z28"/>
    <mergeCell ref="Y29:Z29"/>
    <mergeCell ref="Y33:Z33"/>
    <mergeCell ref="U30:W30"/>
    <mergeCell ref="Y34:Z34"/>
    <mergeCell ref="Y35:Z35"/>
    <mergeCell ref="Y36:Z36"/>
    <mergeCell ref="Y37:Z37"/>
    <mergeCell ref="Y38:Z38"/>
    <mergeCell ref="Y39:Z39"/>
    <mergeCell ref="Y44:Z44"/>
    <mergeCell ref="Y45:Z45"/>
    <mergeCell ref="Y46:Z46"/>
    <mergeCell ref="Y40:Z40"/>
    <mergeCell ref="Y41:Z41"/>
    <mergeCell ref="Y42:Z42"/>
    <mergeCell ref="Y43:Z43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42522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64" t="s">
        <v>7</v>
      </c>
      <c r="D3" s="65" t="s">
        <v>114</v>
      </c>
      <c r="E3" s="66" t="s">
        <v>8</v>
      </c>
      <c r="F3" s="65" t="s">
        <v>114</v>
      </c>
      <c r="G3" s="64" t="s">
        <v>9</v>
      </c>
      <c r="H3" s="65" t="s">
        <v>114</v>
      </c>
      <c r="I3" s="66" t="s">
        <v>10</v>
      </c>
      <c r="J3" s="65" t="s">
        <v>114</v>
      </c>
      <c r="K3" s="64" t="s">
        <v>11</v>
      </c>
      <c r="L3" s="65" t="s">
        <v>114</v>
      </c>
      <c r="M3" s="66" t="s">
        <v>12</v>
      </c>
      <c r="N3" s="65" t="s">
        <v>114</v>
      </c>
      <c r="O3" s="66" t="s">
        <v>13</v>
      </c>
      <c r="P3" s="65" t="s">
        <v>114</v>
      </c>
      <c r="Q3" s="67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4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5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107">
        <v>3</v>
      </c>
      <c r="B6" s="126" t="s">
        <v>6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232">
        <v>4</v>
      </c>
      <c r="B7" s="231" t="s">
        <v>0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80">
        <v>5</v>
      </c>
      <c r="B8" s="81" t="s">
        <v>1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'年統計'!G8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2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3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4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5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6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232">
        <v>11</v>
      </c>
      <c r="B14" s="231" t="s">
        <v>0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24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80">
        <v>12</v>
      </c>
      <c r="B15" s="81" t="s">
        <v>1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2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95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3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4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5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6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232">
        <v>18</v>
      </c>
      <c r="B21" s="231" t="s">
        <v>0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80">
        <v>19</v>
      </c>
      <c r="B22" s="81" t="s">
        <v>1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2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3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4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5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6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9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232">
        <v>25</v>
      </c>
      <c r="B28" s="231" t="s">
        <v>0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80">
        <v>26</v>
      </c>
      <c r="B29" s="81" t="s">
        <v>1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2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3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4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5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/>
      <c r="B34" s="152"/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27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28</v>
      </c>
      <c r="B41" s="205"/>
      <c r="C41" s="164">
        <f>MAX(C37:P37)</f>
        <v>0</v>
      </c>
      <c r="D41" s="16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29</v>
      </c>
      <c r="B42" s="207"/>
      <c r="C42" s="225">
        <f>MIN(C38:P38)</f>
        <v>0</v>
      </c>
      <c r="D42" s="226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13.5">
      <c r="G43" s="123"/>
      <c r="U43" s="213" t="s">
        <v>127</v>
      </c>
      <c r="V43" s="214"/>
      <c r="W43" s="215"/>
      <c r="Y43" s="173"/>
      <c r="Z43" s="173"/>
    </row>
    <row r="44" spans="7:26" ht="13.5">
      <c r="G44" s="77"/>
      <c r="U44" s="216" t="s">
        <v>128</v>
      </c>
      <c r="V44" s="217"/>
      <c r="W44" s="218"/>
      <c r="Y44" s="173"/>
      <c r="Z44" s="173"/>
    </row>
    <row r="45" spans="7:26" ht="13.5">
      <c r="G45" s="77"/>
      <c r="Y45" s="173"/>
      <c r="Z45" s="173"/>
    </row>
    <row r="46" spans="21:26" ht="13.5">
      <c r="U46" s="1"/>
      <c r="Y46" s="173"/>
      <c r="Z46" s="173"/>
    </row>
    <row r="47" spans="7:21" ht="13.5">
      <c r="G47" s="36"/>
      <c r="S47" s="36"/>
      <c r="U47" s="1"/>
    </row>
    <row r="48" spans="7:19" ht="13.5">
      <c r="G48" s="36"/>
      <c r="S48" s="36"/>
    </row>
    <row r="49" spans="7:19" ht="13.5">
      <c r="G49" s="123"/>
      <c r="S49" s="36"/>
    </row>
    <row r="50" ht="13.5">
      <c r="G50" s="77"/>
    </row>
    <row r="51" ht="13.5">
      <c r="G51" s="77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M37:N37"/>
    <mergeCell ref="M38:N38"/>
    <mergeCell ref="E36:F36"/>
    <mergeCell ref="E37:F37"/>
    <mergeCell ref="E38:F38"/>
    <mergeCell ref="G36:H36"/>
    <mergeCell ref="G37:H37"/>
    <mergeCell ref="G38:H38"/>
    <mergeCell ref="O36:P36"/>
    <mergeCell ref="O37:P37"/>
    <mergeCell ref="O38:P38"/>
    <mergeCell ref="I36:J36"/>
    <mergeCell ref="I37:J37"/>
    <mergeCell ref="I38:J38"/>
    <mergeCell ref="K36:L36"/>
    <mergeCell ref="K37:L37"/>
    <mergeCell ref="K38:L38"/>
    <mergeCell ref="M36:N36"/>
    <mergeCell ref="C41:D41"/>
    <mergeCell ref="C42:D42"/>
    <mergeCell ref="C36:D36"/>
    <mergeCell ref="C37:D37"/>
    <mergeCell ref="C38:D38"/>
    <mergeCell ref="C40:D40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U30:W30"/>
    <mergeCell ref="Y12:Z12"/>
    <mergeCell ref="U13:W13"/>
    <mergeCell ref="Y13:Z13"/>
    <mergeCell ref="Y23:Z23"/>
    <mergeCell ref="U19:W19"/>
    <mergeCell ref="Y24:Z24"/>
    <mergeCell ref="Y36:Z36"/>
    <mergeCell ref="Y37:Z37"/>
    <mergeCell ref="Y38:Z38"/>
    <mergeCell ref="Y39:Z39"/>
    <mergeCell ref="U25:W25"/>
    <mergeCell ref="Y25:Z25"/>
    <mergeCell ref="Y27:Z27"/>
    <mergeCell ref="Y28:Z28"/>
    <mergeCell ref="Y29:Z29"/>
    <mergeCell ref="Y33:Z33"/>
    <mergeCell ref="A1:B1"/>
    <mergeCell ref="Y44:Z44"/>
    <mergeCell ref="Y45:Z45"/>
    <mergeCell ref="Y46:Z46"/>
    <mergeCell ref="Y40:Z40"/>
    <mergeCell ref="Y41:Z41"/>
    <mergeCell ref="Y42:Z42"/>
    <mergeCell ref="Y43:Z43"/>
    <mergeCell ref="Y34:Z34"/>
    <mergeCell ref="Y35:Z35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42552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64" t="s">
        <v>7</v>
      </c>
      <c r="D3" s="65" t="s">
        <v>114</v>
      </c>
      <c r="E3" s="66" t="s">
        <v>8</v>
      </c>
      <c r="F3" s="68" t="s">
        <v>114</v>
      </c>
      <c r="G3" s="64" t="s">
        <v>9</v>
      </c>
      <c r="H3" s="65" t="s">
        <v>114</v>
      </c>
      <c r="I3" s="66" t="s">
        <v>10</v>
      </c>
      <c r="J3" s="68" t="s">
        <v>114</v>
      </c>
      <c r="K3" s="64" t="s">
        <v>11</v>
      </c>
      <c r="L3" s="65" t="s">
        <v>114</v>
      </c>
      <c r="M3" s="66" t="s">
        <v>12</v>
      </c>
      <c r="N3" s="68" t="s">
        <v>114</v>
      </c>
      <c r="O3" s="66" t="s">
        <v>13</v>
      </c>
      <c r="P3" s="68" t="s">
        <v>114</v>
      </c>
      <c r="Q3" s="67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6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232">
        <v>2</v>
      </c>
      <c r="B5" s="231" t="s">
        <v>0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24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80">
        <v>3</v>
      </c>
      <c r="B6" s="81" t="s">
        <v>1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2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3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'年統計'!H8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4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24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5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6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232">
        <v>9</v>
      </c>
      <c r="B12" s="231" t="s">
        <v>0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153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82">
        <v>10</v>
      </c>
      <c r="B13" s="81" t="s">
        <v>1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107">
        <v>11</v>
      </c>
      <c r="B14" s="126" t="s">
        <v>2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153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3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4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5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6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233">
        <v>16</v>
      </c>
      <c r="B19" s="231" t="s">
        <v>0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80">
        <v>17</v>
      </c>
      <c r="B20" s="81" t="s">
        <v>1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80">
        <v>18</v>
      </c>
      <c r="B21" s="81" t="s">
        <v>2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3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4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5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6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9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232">
        <v>23</v>
      </c>
      <c r="B26" s="231" t="s">
        <v>0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80">
        <v>24</v>
      </c>
      <c r="B27" s="81" t="s">
        <v>1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2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3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4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5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6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232">
        <v>30</v>
      </c>
      <c r="B33" s="231" t="s">
        <v>0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21">
        <v>31</v>
      </c>
      <c r="B34" s="162" t="s">
        <v>1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33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34</v>
      </c>
      <c r="B41" s="205"/>
      <c r="C41" s="164">
        <f>MAX(C37:P37)</f>
        <v>0</v>
      </c>
      <c r="D41" s="16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35</v>
      </c>
      <c r="B42" s="207"/>
      <c r="C42" s="225">
        <f>MIN(C38:P38)</f>
        <v>0</v>
      </c>
      <c r="D42" s="226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15.75" customHeight="1">
      <c r="G43" s="77"/>
      <c r="U43" s="213" t="s">
        <v>127</v>
      </c>
      <c r="V43" s="214"/>
      <c r="W43" s="215"/>
      <c r="Y43" s="173"/>
      <c r="Z43" s="173"/>
    </row>
    <row r="44" spans="7:26" ht="15.75" customHeight="1">
      <c r="G44" s="77"/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19:26" ht="13.5">
      <c r="S46" s="36"/>
      <c r="U46" s="1"/>
      <c r="Y46" s="173"/>
      <c r="Z46" s="173"/>
    </row>
    <row r="47" spans="19:21" ht="13.5">
      <c r="S47" s="36"/>
      <c r="U47" s="1"/>
    </row>
    <row r="48" ht="13.5">
      <c r="S48" s="36"/>
    </row>
    <row r="49" ht="13.5">
      <c r="S49" s="18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C41:D41"/>
    <mergeCell ref="C42:D42"/>
    <mergeCell ref="G38:H38"/>
    <mergeCell ref="E38:F38"/>
    <mergeCell ref="C38:D38"/>
    <mergeCell ref="C40:D40"/>
    <mergeCell ref="O38:P38"/>
    <mergeCell ref="M38:N38"/>
    <mergeCell ref="K38:L38"/>
    <mergeCell ref="I38:J38"/>
    <mergeCell ref="K36:L36"/>
    <mergeCell ref="M36:N36"/>
    <mergeCell ref="O36:P36"/>
    <mergeCell ref="O37:P37"/>
    <mergeCell ref="C37:D37"/>
    <mergeCell ref="E37:F37"/>
    <mergeCell ref="G37:H37"/>
    <mergeCell ref="I37:J37"/>
    <mergeCell ref="K37:L37"/>
    <mergeCell ref="M37:N37"/>
    <mergeCell ref="C36:D36"/>
    <mergeCell ref="E36:F36"/>
    <mergeCell ref="G36:H36"/>
    <mergeCell ref="I36:J36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U30:W30"/>
    <mergeCell ref="Y12:Z12"/>
    <mergeCell ref="U13:W13"/>
    <mergeCell ref="Y13:Z13"/>
    <mergeCell ref="Y23:Z23"/>
    <mergeCell ref="U19:W19"/>
    <mergeCell ref="Y24:Z24"/>
    <mergeCell ref="Y36:Z36"/>
    <mergeCell ref="Y37:Z37"/>
    <mergeCell ref="Y38:Z38"/>
    <mergeCell ref="Y39:Z39"/>
    <mergeCell ref="U25:W25"/>
    <mergeCell ref="Y25:Z25"/>
    <mergeCell ref="Y27:Z27"/>
    <mergeCell ref="Y28:Z28"/>
    <mergeCell ref="Y29:Z29"/>
    <mergeCell ref="Y33:Z33"/>
    <mergeCell ref="A1:B1"/>
    <mergeCell ref="Y44:Z44"/>
    <mergeCell ref="Y45:Z45"/>
    <mergeCell ref="Y46:Z46"/>
    <mergeCell ref="Y40:Z40"/>
    <mergeCell ref="Y41:Z41"/>
    <mergeCell ref="Y42:Z42"/>
    <mergeCell ref="Y43:Z43"/>
    <mergeCell ref="Y34:Z34"/>
    <mergeCell ref="Y35:Z35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25">
      <selection activeCell="B4" sqref="B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253906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42583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64" t="s">
        <v>7</v>
      </c>
      <c r="D3" s="65" t="s">
        <v>114</v>
      </c>
      <c r="E3" s="66" t="s">
        <v>8</v>
      </c>
      <c r="F3" s="65" t="s">
        <v>114</v>
      </c>
      <c r="G3" s="64" t="s">
        <v>9</v>
      </c>
      <c r="H3" s="65" t="s">
        <v>114</v>
      </c>
      <c r="I3" s="66" t="s">
        <v>10</v>
      </c>
      <c r="J3" s="65" t="s">
        <v>114</v>
      </c>
      <c r="K3" s="64" t="s">
        <v>11</v>
      </c>
      <c r="L3" s="65" t="s">
        <v>114</v>
      </c>
      <c r="M3" s="66" t="s">
        <v>12</v>
      </c>
      <c r="N3" s="65" t="s">
        <v>114</v>
      </c>
      <c r="O3" s="64" t="s">
        <v>13</v>
      </c>
      <c r="P3" s="65" t="s">
        <v>114</v>
      </c>
      <c r="Q3" s="67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2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3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107">
        <v>3</v>
      </c>
      <c r="B6" s="126" t="s">
        <v>4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107">
        <v>4</v>
      </c>
      <c r="B7" s="126" t="s">
        <v>5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6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'年統計'!I8</f>
        <v>2.485173501577287</v>
      </c>
      <c r="V8" s="197"/>
      <c r="W8" s="198"/>
      <c r="X8" s="1" t="s">
        <v>141</v>
      </c>
    </row>
    <row r="9" spans="1:23" s="1" customFormat="1" ht="20.25" customHeight="1">
      <c r="A9" s="232">
        <v>6</v>
      </c>
      <c r="B9" s="231" t="s">
        <v>0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80">
        <v>7</v>
      </c>
      <c r="B10" s="81" t="s">
        <v>1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2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3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108">
        <v>10</v>
      </c>
      <c r="B13" s="126" t="s">
        <v>4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80">
        <v>11</v>
      </c>
      <c r="B14" s="81" t="s">
        <v>5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6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233">
        <v>13</v>
      </c>
      <c r="B16" s="231" t="s">
        <v>0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80">
        <v>14</v>
      </c>
      <c r="B17" s="81" t="s">
        <v>1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2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3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107">
        <v>17</v>
      </c>
      <c r="B20" s="126" t="s">
        <v>4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107">
        <v>18</v>
      </c>
      <c r="B21" s="126" t="s">
        <v>5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107">
        <v>19</v>
      </c>
      <c r="B22" s="126" t="s">
        <v>6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232">
        <v>20</v>
      </c>
      <c r="B23" s="231" t="s">
        <v>0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80">
        <v>21</v>
      </c>
      <c r="B24" s="81" t="s">
        <v>1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107">
        <v>22</v>
      </c>
      <c r="B25" s="126" t="s">
        <v>2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3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107">
        <v>24</v>
      </c>
      <c r="B27" s="126" t="s">
        <v>4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107">
        <v>25</v>
      </c>
      <c r="B28" s="126" t="s">
        <v>5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6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233">
        <v>27</v>
      </c>
      <c r="B30" s="231" t="s">
        <v>0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80">
        <v>28</v>
      </c>
      <c r="B31" s="81" t="s">
        <v>1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2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154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3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>
        <v>31</v>
      </c>
      <c r="B34" s="152" t="s">
        <v>4</v>
      </c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O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 t="shared" si="1"/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36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124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37</v>
      </c>
      <c r="B41" s="205"/>
      <c r="C41" s="164">
        <f>MAX(C37:P37)</f>
        <v>0</v>
      </c>
      <c r="D41" s="165"/>
      <c r="E41" s="42"/>
      <c r="F41" s="69"/>
      <c r="G41" s="63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38</v>
      </c>
      <c r="B42" s="207"/>
      <c r="C42" s="225">
        <f>MIN(C38:P38)</f>
        <v>0</v>
      </c>
      <c r="D42" s="226"/>
      <c r="E42" s="38"/>
      <c r="F42" s="39"/>
      <c r="G42" s="125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13.5">
      <c r="G43" s="123"/>
      <c r="U43" s="213" t="s">
        <v>127</v>
      </c>
      <c r="V43" s="214"/>
      <c r="W43" s="215"/>
      <c r="Y43" s="173"/>
      <c r="Z43" s="173"/>
    </row>
    <row r="44" spans="21:26" ht="13.5"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19:26" ht="13.5">
      <c r="S46" s="63"/>
      <c r="U46" s="1"/>
      <c r="Y46" s="173"/>
      <c r="Z46" s="173"/>
    </row>
    <row r="47" spans="19:21" ht="13.5">
      <c r="S47" s="63"/>
      <c r="U47" s="1"/>
    </row>
    <row r="48" ht="13.5">
      <c r="S48" s="63"/>
    </row>
    <row r="49" ht="13.5">
      <c r="S49" s="123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Y12:Z12"/>
    <mergeCell ref="U13:W13"/>
    <mergeCell ref="Y13:Z13"/>
    <mergeCell ref="Y23:Z23"/>
    <mergeCell ref="U19:W19"/>
    <mergeCell ref="Y24:Z24"/>
    <mergeCell ref="U25:W25"/>
    <mergeCell ref="Y25:Z25"/>
    <mergeCell ref="Y27:Z27"/>
    <mergeCell ref="Y28:Z28"/>
    <mergeCell ref="Y29:Z29"/>
    <mergeCell ref="Y33:Z33"/>
    <mergeCell ref="U30:W30"/>
    <mergeCell ref="Y34:Z34"/>
    <mergeCell ref="Y35:Z35"/>
    <mergeCell ref="Y36:Z36"/>
    <mergeCell ref="Y37:Z37"/>
    <mergeCell ref="Y38:Z38"/>
    <mergeCell ref="Y39:Z39"/>
    <mergeCell ref="Y44:Z44"/>
    <mergeCell ref="Y45:Z45"/>
    <mergeCell ref="Y46:Z46"/>
    <mergeCell ref="Y40:Z40"/>
    <mergeCell ref="Y41:Z41"/>
    <mergeCell ref="Y42:Z42"/>
    <mergeCell ref="Y43:Z43"/>
    <mergeCell ref="C36:D36"/>
    <mergeCell ref="C37:D37"/>
    <mergeCell ref="C38:D38"/>
    <mergeCell ref="E36:F36"/>
    <mergeCell ref="E37:F37"/>
    <mergeCell ref="E38:F38"/>
    <mergeCell ref="M36:N36"/>
    <mergeCell ref="M37:N37"/>
    <mergeCell ref="M38:N38"/>
    <mergeCell ref="G36:H36"/>
    <mergeCell ref="G37:H37"/>
    <mergeCell ref="G38:H38"/>
    <mergeCell ref="I36:J36"/>
    <mergeCell ref="I37:J37"/>
    <mergeCell ref="I38:J38"/>
    <mergeCell ref="A1:B1"/>
    <mergeCell ref="C41:D41"/>
    <mergeCell ref="C42:D42"/>
    <mergeCell ref="O36:P36"/>
    <mergeCell ref="O37:P37"/>
    <mergeCell ref="O38:P38"/>
    <mergeCell ref="C40:D40"/>
    <mergeCell ref="K36:L36"/>
    <mergeCell ref="K37:L37"/>
    <mergeCell ref="K38:L38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5.375" style="0" customWidth="1"/>
    <col min="3" max="3" width="6.875" style="0" customWidth="1"/>
    <col min="4" max="4" width="3.125" style="0" customWidth="1"/>
    <col min="5" max="5" width="6.875" style="0" customWidth="1"/>
    <col min="6" max="6" width="3.125" style="0" customWidth="1"/>
    <col min="7" max="7" width="6.875" style="0" customWidth="1"/>
    <col min="8" max="8" width="3.125" style="0" customWidth="1"/>
    <col min="9" max="9" width="6.875" style="0" customWidth="1"/>
    <col min="10" max="10" width="3.125" style="0" customWidth="1"/>
    <col min="11" max="11" width="6.875" style="0" customWidth="1"/>
    <col min="12" max="12" width="3.125" style="0" customWidth="1"/>
    <col min="13" max="13" width="6.875" style="0" customWidth="1"/>
    <col min="14" max="14" width="3.125" style="0" customWidth="1"/>
    <col min="15" max="15" width="6.875" style="0" customWidth="1"/>
    <col min="16" max="16" width="3.125" style="0" customWidth="1"/>
    <col min="17" max="17" width="17.75390625" style="0" customWidth="1"/>
    <col min="18" max="18" width="2.625" style="0" customWidth="1"/>
    <col min="20" max="20" width="2.625" style="0" customWidth="1"/>
    <col min="23" max="23" width="13.75390625" style="0" customWidth="1"/>
    <col min="24" max="24" width="3.625" style="0" customWidth="1"/>
    <col min="25" max="25" width="11.875" style="0" customWidth="1"/>
    <col min="26" max="26" width="37.25390625" style="0" customWidth="1"/>
  </cols>
  <sheetData>
    <row r="1" spans="1:2" s="1" customFormat="1" ht="21" customHeight="1">
      <c r="A1" s="163">
        <v>42614</v>
      </c>
      <c r="B1" s="163"/>
    </row>
    <row r="2" spans="1:11" s="1" customFormat="1" ht="21" customHeight="1" thickBot="1">
      <c r="A2" s="1" t="s">
        <v>151</v>
      </c>
      <c r="C2" s="1" t="s">
        <v>115</v>
      </c>
      <c r="G2" s="1" t="s">
        <v>115</v>
      </c>
      <c r="K2" s="1" t="s">
        <v>115</v>
      </c>
    </row>
    <row r="3" spans="1:22" s="1" customFormat="1" ht="20.25" customHeight="1" thickBot="1">
      <c r="A3" s="3"/>
      <c r="B3" s="7"/>
      <c r="C3" s="70" t="s">
        <v>7</v>
      </c>
      <c r="D3" s="65" t="s">
        <v>114</v>
      </c>
      <c r="E3" s="71" t="s">
        <v>8</v>
      </c>
      <c r="F3" s="68" t="s">
        <v>114</v>
      </c>
      <c r="G3" s="70" t="s">
        <v>9</v>
      </c>
      <c r="H3" s="65" t="s">
        <v>114</v>
      </c>
      <c r="I3" s="71" t="s">
        <v>10</v>
      </c>
      <c r="J3" s="68" t="s">
        <v>114</v>
      </c>
      <c r="K3" s="70" t="s">
        <v>11</v>
      </c>
      <c r="L3" s="65" t="s">
        <v>114</v>
      </c>
      <c r="M3" s="71" t="s">
        <v>12</v>
      </c>
      <c r="N3" s="68" t="s">
        <v>114</v>
      </c>
      <c r="O3" s="70" t="s">
        <v>13</v>
      </c>
      <c r="P3" s="65" t="s">
        <v>114</v>
      </c>
      <c r="Q3" s="4" t="s">
        <v>14</v>
      </c>
      <c r="S3" s="43" t="s">
        <v>71</v>
      </c>
      <c r="U3" s="191" t="s">
        <v>69</v>
      </c>
      <c r="V3" s="192"/>
    </row>
    <row r="4" spans="1:26" s="1" customFormat="1" ht="20.25" customHeight="1">
      <c r="A4" s="106">
        <v>1</v>
      </c>
      <c r="B4" s="126" t="s">
        <v>5</v>
      </c>
      <c r="C4" s="139"/>
      <c r="D4" s="145"/>
      <c r="E4" s="140"/>
      <c r="F4" s="147"/>
      <c r="G4" s="139"/>
      <c r="H4" s="145"/>
      <c r="I4" s="140"/>
      <c r="J4" s="147"/>
      <c r="K4" s="139"/>
      <c r="L4" s="145"/>
      <c r="M4" s="140"/>
      <c r="N4" s="147"/>
      <c r="O4" s="140"/>
      <c r="P4" s="149"/>
      <c r="Q4" s="100"/>
      <c r="S4" s="44">
        <f>IF(ISERROR(AVERAGE(C4,E4,G4,I4,K4,M4,O4)),"",AVERAGE(C4,E4,G4,I4,K4,M4,O4))</f>
      </c>
      <c r="U4" s="46" t="s">
        <v>70</v>
      </c>
      <c r="V4" s="47"/>
      <c r="W4" s="47"/>
      <c r="X4" s="47"/>
      <c r="Y4" s="47"/>
      <c r="Z4" s="48"/>
    </row>
    <row r="5" spans="1:26" s="1" customFormat="1" ht="20.25" customHeight="1">
      <c r="A5" s="107">
        <v>2</v>
      </c>
      <c r="B5" s="126" t="s">
        <v>6</v>
      </c>
      <c r="C5" s="94"/>
      <c r="D5" s="129"/>
      <c r="E5" s="93"/>
      <c r="F5" s="133"/>
      <c r="G5" s="94"/>
      <c r="H5" s="129"/>
      <c r="I5" s="93"/>
      <c r="J5" s="133"/>
      <c r="K5" s="94"/>
      <c r="L5" s="129"/>
      <c r="M5" s="93"/>
      <c r="N5" s="133"/>
      <c r="O5" s="93"/>
      <c r="P5" s="137"/>
      <c r="Q5" s="95"/>
      <c r="S5" s="44">
        <f>IF(ISERROR(AVERAGE(C5,E5,G5,I5,K5,M5,O5)),"",AVERAGE(C5,E5,G5,I5,K5,M5,O5))</f>
      </c>
      <c r="U5" s="49" t="s">
        <v>109</v>
      </c>
      <c r="V5" s="50"/>
      <c r="W5" s="50"/>
      <c r="X5" s="50"/>
      <c r="Y5" s="50"/>
      <c r="Z5" s="51"/>
    </row>
    <row r="6" spans="1:19" s="1" customFormat="1" ht="20.25" customHeight="1">
      <c r="A6" s="232">
        <v>3</v>
      </c>
      <c r="B6" s="231" t="s">
        <v>0</v>
      </c>
      <c r="C6" s="94"/>
      <c r="D6" s="129"/>
      <c r="E6" s="93"/>
      <c r="F6" s="133"/>
      <c r="G6" s="94"/>
      <c r="H6" s="129"/>
      <c r="I6" s="93"/>
      <c r="J6" s="133"/>
      <c r="K6" s="94"/>
      <c r="L6" s="129"/>
      <c r="M6" s="93"/>
      <c r="N6" s="133"/>
      <c r="O6" s="93"/>
      <c r="P6" s="137"/>
      <c r="Q6" s="95"/>
      <c r="S6" s="44">
        <f aca="true" t="shared" si="0" ref="S6:S34">IF(ISERROR(AVERAGE(C6,E6,G6,I6,K6,M6,O6)),"",AVERAGE(C6,E6,G6,I6,K6,M6,O6))</f>
      </c>
    </row>
    <row r="7" spans="1:23" s="1" customFormat="1" ht="20.25" customHeight="1">
      <c r="A7" s="80">
        <v>4</v>
      </c>
      <c r="B7" s="81" t="s">
        <v>1</v>
      </c>
      <c r="C7" s="94"/>
      <c r="D7" s="129"/>
      <c r="E7" s="93"/>
      <c r="F7" s="133"/>
      <c r="G7" s="94"/>
      <c r="H7" s="129"/>
      <c r="I7" s="93"/>
      <c r="J7" s="133"/>
      <c r="K7" s="94"/>
      <c r="L7" s="129"/>
      <c r="M7" s="93"/>
      <c r="N7" s="133"/>
      <c r="O7" s="93"/>
      <c r="P7" s="137"/>
      <c r="Q7" s="95"/>
      <c r="S7" s="44">
        <f t="shared" si="0"/>
      </c>
      <c r="U7" s="193" t="s">
        <v>72</v>
      </c>
      <c r="V7" s="194"/>
      <c r="W7" s="195"/>
    </row>
    <row r="8" spans="1:24" s="1" customFormat="1" ht="20.25" customHeight="1">
      <c r="A8" s="107">
        <v>5</v>
      </c>
      <c r="B8" s="126" t="s">
        <v>2</v>
      </c>
      <c r="C8" s="94"/>
      <c r="D8" s="129"/>
      <c r="E8" s="93"/>
      <c r="F8" s="133"/>
      <c r="G8" s="94"/>
      <c r="H8" s="129"/>
      <c r="I8" s="93"/>
      <c r="J8" s="133"/>
      <c r="K8" s="94"/>
      <c r="L8" s="129"/>
      <c r="M8" s="93"/>
      <c r="N8" s="133"/>
      <c r="O8" s="93"/>
      <c r="P8" s="137"/>
      <c r="Q8" s="95"/>
      <c r="S8" s="44">
        <f t="shared" si="0"/>
      </c>
      <c r="U8" s="196">
        <f>'年統計'!J8</f>
        <v>2.485173501577287</v>
      </c>
      <c r="V8" s="197"/>
      <c r="W8" s="198"/>
      <c r="X8" s="1" t="s">
        <v>141</v>
      </c>
    </row>
    <row r="9" spans="1:23" s="1" customFormat="1" ht="20.25" customHeight="1">
      <c r="A9" s="107">
        <v>6</v>
      </c>
      <c r="B9" s="126" t="s">
        <v>3</v>
      </c>
      <c r="C9" s="94"/>
      <c r="D9" s="129"/>
      <c r="E9" s="93"/>
      <c r="F9" s="133"/>
      <c r="G9" s="94"/>
      <c r="H9" s="129"/>
      <c r="I9" s="93"/>
      <c r="J9" s="133"/>
      <c r="K9" s="94"/>
      <c r="L9" s="129"/>
      <c r="M9" s="93"/>
      <c r="N9" s="133"/>
      <c r="O9" s="93"/>
      <c r="P9" s="137"/>
      <c r="Q9" s="95"/>
      <c r="S9" s="44">
        <f t="shared" si="0"/>
      </c>
      <c r="U9" s="193" t="s">
        <v>73</v>
      </c>
      <c r="V9" s="194"/>
      <c r="W9" s="195"/>
    </row>
    <row r="10" spans="1:24" s="1" customFormat="1" ht="20.25" customHeight="1">
      <c r="A10" s="107">
        <v>7</v>
      </c>
      <c r="B10" s="126" t="s">
        <v>4</v>
      </c>
      <c r="C10" s="94"/>
      <c r="D10" s="129"/>
      <c r="E10" s="93"/>
      <c r="F10" s="133"/>
      <c r="G10" s="94"/>
      <c r="H10" s="129"/>
      <c r="I10" s="93"/>
      <c r="J10" s="133"/>
      <c r="K10" s="94"/>
      <c r="L10" s="129"/>
      <c r="M10" s="93"/>
      <c r="N10" s="133"/>
      <c r="O10" s="93"/>
      <c r="P10" s="137"/>
      <c r="Q10" s="95"/>
      <c r="S10" s="44">
        <f t="shared" si="0"/>
      </c>
      <c r="U10" s="196"/>
      <c r="V10" s="197"/>
      <c r="W10" s="198"/>
      <c r="X10" s="1" t="s">
        <v>113</v>
      </c>
    </row>
    <row r="11" spans="1:19" s="1" customFormat="1" ht="20.25" customHeight="1">
      <c r="A11" s="107">
        <v>8</v>
      </c>
      <c r="B11" s="126" t="s">
        <v>5</v>
      </c>
      <c r="C11" s="94"/>
      <c r="D11" s="129"/>
      <c r="E11" s="93"/>
      <c r="F11" s="133"/>
      <c r="G11" s="94"/>
      <c r="H11" s="129"/>
      <c r="I11" s="93"/>
      <c r="J11" s="133"/>
      <c r="K11" s="94"/>
      <c r="L11" s="129"/>
      <c r="M11" s="93"/>
      <c r="N11" s="133"/>
      <c r="O11" s="93"/>
      <c r="P11" s="137"/>
      <c r="Q11" s="95"/>
      <c r="S11" s="44">
        <f t="shared" si="0"/>
      </c>
    </row>
    <row r="12" spans="1:26" s="1" customFormat="1" ht="20.25" customHeight="1">
      <c r="A12" s="107">
        <v>9</v>
      </c>
      <c r="B12" s="126" t="s">
        <v>6</v>
      </c>
      <c r="C12" s="94"/>
      <c r="D12" s="129"/>
      <c r="E12" s="93"/>
      <c r="F12" s="133"/>
      <c r="G12" s="94"/>
      <c r="H12" s="129"/>
      <c r="I12" s="93"/>
      <c r="J12" s="133"/>
      <c r="K12" s="94"/>
      <c r="L12" s="129"/>
      <c r="M12" s="93"/>
      <c r="N12" s="133"/>
      <c r="O12" s="93"/>
      <c r="P12" s="137"/>
      <c r="Q12" s="95"/>
      <c r="S12" s="44">
        <f t="shared" si="0"/>
      </c>
      <c r="U12" s="201" t="s">
        <v>132</v>
      </c>
      <c r="V12" s="202"/>
      <c r="W12" s="203"/>
      <c r="Y12" s="199" t="s">
        <v>140</v>
      </c>
      <c r="Z12" s="200"/>
    </row>
    <row r="13" spans="1:26" s="1" customFormat="1" ht="20.25" customHeight="1">
      <c r="A13" s="233">
        <v>10</v>
      </c>
      <c r="B13" s="231" t="s">
        <v>0</v>
      </c>
      <c r="C13" s="94"/>
      <c r="D13" s="129"/>
      <c r="E13" s="93"/>
      <c r="F13" s="133"/>
      <c r="G13" s="94"/>
      <c r="H13" s="129"/>
      <c r="I13" s="93"/>
      <c r="J13" s="133"/>
      <c r="K13" s="94"/>
      <c r="L13" s="129"/>
      <c r="M13" s="93"/>
      <c r="N13" s="133"/>
      <c r="O13" s="93"/>
      <c r="P13" s="137"/>
      <c r="Q13" s="95"/>
      <c r="S13" s="44">
        <f t="shared" si="0"/>
      </c>
      <c r="U13" s="184" t="s">
        <v>133</v>
      </c>
      <c r="V13" s="185"/>
      <c r="W13" s="186"/>
      <c r="Y13" s="181" t="s">
        <v>95</v>
      </c>
      <c r="Z13" s="182"/>
    </row>
    <row r="14" spans="1:26" s="1" customFormat="1" ht="20.25" customHeight="1">
      <c r="A14" s="80">
        <v>11</v>
      </c>
      <c r="B14" s="81" t="s">
        <v>1</v>
      </c>
      <c r="C14" s="94"/>
      <c r="D14" s="129"/>
      <c r="E14" s="93"/>
      <c r="F14" s="133"/>
      <c r="G14" s="94"/>
      <c r="H14" s="129"/>
      <c r="I14" s="93"/>
      <c r="J14" s="133"/>
      <c r="K14" s="94"/>
      <c r="L14" s="129"/>
      <c r="M14" s="93"/>
      <c r="N14" s="133"/>
      <c r="O14" s="93"/>
      <c r="P14" s="137"/>
      <c r="Q14" s="95"/>
      <c r="S14" s="44">
        <f t="shared" si="0"/>
      </c>
      <c r="U14" s="53" t="s">
        <v>74</v>
      </c>
      <c r="V14" s="54"/>
      <c r="W14" s="54" t="s">
        <v>75</v>
      </c>
      <c r="Y14" s="57" t="s">
        <v>96</v>
      </c>
      <c r="Z14" s="57" t="s">
        <v>97</v>
      </c>
    </row>
    <row r="15" spans="1:26" s="1" customFormat="1" ht="20.25" customHeight="1">
      <c r="A15" s="107">
        <v>12</v>
      </c>
      <c r="B15" s="126" t="s">
        <v>2</v>
      </c>
      <c r="C15" s="94"/>
      <c r="D15" s="129"/>
      <c r="E15" s="93"/>
      <c r="F15" s="133"/>
      <c r="G15" s="94"/>
      <c r="H15" s="129"/>
      <c r="I15" s="93"/>
      <c r="J15" s="133"/>
      <c r="K15" s="94"/>
      <c r="L15" s="129"/>
      <c r="M15" s="93"/>
      <c r="N15" s="133"/>
      <c r="O15" s="93"/>
      <c r="P15" s="137"/>
      <c r="Q15" s="95"/>
      <c r="S15" s="44">
        <f t="shared" si="0"/>
      </c>
      <c r="U15" s="53" t="s">
        <v>76</v>
      </c>
      <c r="V15" s="54"/>
      <c r="W15" s="54" t="s">
        <v>77</v>
      </c>
      <c r="Y15" s="55">
        <v>6</v>
      </c>
      <c r="Z15" s="55">
        <v>135</v>
      </c>
    </row>
    <row r="16" spans="1:26" s="1" customFormat="1" ht="20.25" customHeight="1">
      <c r="A16" s="108">
        <v>13</v>
      </c>
      <c r="B16" s="126" t="s">
        <v>3</v>
      </c>
      <c r="C16" s="94"/>
      <c r="D16" s="129"/>
      <c r="E16" s="93"/>
      <c r="F16" s="133"/>
      <c r="G16" s="94"/>
      <c r="H16" s="129"/>
      <c r="I16" s="93"/>
      <c r="J16" s="133"/>
      <c r="K16" s="94"/>
      <c r="L16" s="129"/>
      <c r="M16" s="93"/>
      <c r="N16" s="133"/>
      <c r="O16" s="93"/>
      <c r="P16" s="137"/>
      <c r="Q16" s="151"/>
      <c r="S16" s="44">
        <f t="shared" si="0"/>
      </c>
      <c r="U16" s="53" t="s">
        <v>78</v>
      </c>
      <c r="V16" s="55" t="s">
        <v>79</v>
      </c>
      <c r="W16" s="54" t="s">
        <v>80</v>
      </c>
      <c r="Y16" s="55">
        <v>7</v>
      </c>
      <c r="Z16" s="55">
        <v>170</v>
      </c>
    </row>
    <row r="17" spans="1:26" s="1" customFormat="1" ht="20.25" customHeight="1">
      <c r="A17" s="107">
        <v>14</v>
      </c>
      <c r="B17" s="126" t="s">
        <v>4</v>
      </c>
      <c r="C17" s="94"/>
      <c r="D17" s="129"/>
      <c r="E17" s="93"/>
      <c r="F17" s="133"/>
      <c r="G17" s="94"/>
      <c r="H17" s="129"/>
      <c r="I17" s="93"/>
      <c r="J17" s="133"/>
      <c r="K17" s="94"/>
      <c r="L17" s="129"/>
      <c r="M17" s="93"/>
      <c r="N17" s="133"/>
      <c r="O17" s="93"/>
      <c r="P17" s="137"/>
      <c r="Q17" s="95"/>
      <c r="S17" s="44">
        <f t="shared" si="0"/>
      </c>
      <c r="U17" s="53"/>
      <c r="V17" s="55" t="s">
        <v>81</v>
      </c>
      <c r="W17" s="54" t="s">
        <v>82</v>
      </c>
      <c r="Y17" s="55">
        <v>8</v>
      </c>
      <c r="Z17" s="55">
        <v>205</v>
      </c>
    </row>
    <row r="18" spans="1:26" s="1" customFormat="1" ht="20.25" customHeight="1">
      <c r="A18" s="108">
        <v>15</v>
      </c>
      <c r="B18" s="126" t="s">
        <v>5</v>
      </c>
      <c r="C18" s="94"/>
      <c r="D18" s="129"/>
      <c r="E18" s="93"/>
      <c r="F18" s="133"/>
      <c r="G18" s="94"/>
      <c r="H18" s="129"/>
      <c r="I18" s="93"/>
      <c r="J18" s="133"/>
      <c r="K18" s="94"/>
      <c r="L18" s="129"/>
      <c r="M18" s="93"/>
      <c r="N18" s="133"/>
      <c r="O18" s="93"/>
      <c r="P18" s="137"/>
      <c r="Q18" s="95"/>
      <c r="S18" s="44">
        <f t="shared" si="0"/>
      </c>
      <c r="U18" s="53" t="s">
        <v>83</v>
      </c>
      <c r="V18" s="54"/>
      <c r="W18" s="54" t="s">
        <v>84</v>
      </c>
      <c r="Y18" s="55">
        <v>9</v>
      </c>
      <c r="Z18" s="55">
        <v>240</v>
      </c>
    </row>
    <row r="19" spans="1:26" s="1" customFormat="1" ht="20.25" customHeight="1">
      <c r="A19" s="108">
        <v>16</v>
      </c>
      <c r="B19" s="126" t="s">
        <v>6</v>
      </c>
      <c r="C19" s="94"/>
      <c r="D19" s="129"/>
      <c r="E19" s="93"/>
      <c r="F19" s="133"/>
      <c r="G19" s="94"/>
      <c r="H19" s="129"/>
      <c r="I19" s="93"/>
      <c r="J19" s="133"/>
      <c r="K19" s="94"/>
      <c r="L19" s="129"/>
      <c r="M19" s="93"/>
      <c r="N19" s="133"/>
      <c r="O19" s="93"/>
      <c r="P19" s="137"/>
      <c r="Q19" s="95"/>
      <c r="S19" s="44">
        <f t="shared" si="0"/>
      </c>
      <c r="U19" s="184" t="s">
        <v>134</v>
      </c>
      <c r="V19" s="185"/>
      <c r="W19" s="186"/>
      <c r="Y19" s="55">
        <v>10</v>
      </c>
      <c r="Z19" s="55">
        <v>275</v>
      </c>
    </row>
    <row r="20" spans="1:26" s="1" customFormat="1" ht="20.25" customHeight="1">
      <c r="A20" s="232">
        <v>17</v>
      </c>
      <c r="B20" s="231" t="s">
        <v>0</v>
      </c>
      <c r="C20" s="94"/>
      <c r="D20" s="129"/>
      <c r="E20" s="93"/>
      <c r="F20" s="133"/>
      <c r="G20" s="94"/>
      <c r="H20" s="129"/>
      <c r="I20" s="93"/>
      <c r="J20" s="133"/>
      <c r="K20" s="94"/>
      <c r="L20" s="129"/>
      <c r="M20" s="93"/>
      <c r="N20" s="133"/>
      <c r="O20" s="93"/>
      <c r="P20" s="137"/>
      <c r="Q20" s="95"/>
      <c r="S20" s="44">
        <f t="shared" si="0"/>
      </c>
      <c r="U20" s="53" t="s">
        <v>74</v>
      </c>
      <c r="V20" s="54"/>
      <c r="W20" s="54" t="s">
        <v>135</v>
      </c>
      <c r="Y20" s="55">
        <v>11</v>
      </c>
      <c r="Z20" s="55">
        <v>310</v>
      </c>
    </row>
    <row r="21" spans="1:26" s="1" customFormat="1" ht="20.25" customHeight="1">
      <c r="A21" s="80">
        <v>18</v>
      </c>
      <c r="B21" s="81" t="s">
        <v>1</v>
      </c>
      <c r="C21" s="94"/>
      <c r="D21" s="129"/>
      <c r="E21" s="93"/>
      <c r="F21" s="133"/>
      <c r="G21" s="94"/>
      <c r="H21" s="129"/>
      <c r="I21" s="93"/>
      <c r="J21" s="133"/>
      <c r="K21" s="94"/>
      <c r="L21" s="129"/>
      <c r="M21" s="93"/>
      <c r="N21" s="133"/>
      <c r="O21" s="93"/>
      <c r="P21" s="137"/>
      <c r="Q21" s="95"/>
      <c r="S21" s="44">
        <f t="shared" si="0"/>
      </c>
      <c r="U21" s="53" t="s">
        <v>76</v>
      </c>
      <c r="V21" s="54"/>
      <c r="W21" s="54" t="s">
        <v>136</v>
      </c>
      <c r="Y21" s="55">
        <v>12</v>
      </c>
      <c r="Z21" s="55">
        <v>345</v>
      </c>
    </row>
    <row r="22" spans="1:23" s="1" customFormat="1" ht="20.25" customHeight="1">
      <c r="A22" s="80">
        <v>19</v>
      </c>
      <c r="B22" s="81" t="s">
        <v>2</v>
      </c>
      <c r="C22" s="94"/>
      <c r="D22" s="129"/>
      <c r="E22" s="93"/>
      <c r="F22" s="133"/>
      <c r="G22" s="94"/>
      <c r="H22" s="129"/>
      <c r="I22" s="93"/>
      <c r="J22" s="133"/>
      <c r="K22" s="94"/>
      <c r="L22" s="129"/>
      <c r="M22" s="93"/>
      <c r="N22" s="133"/>
      <c r="O22" s="93"/>
      <c r="P22" s="137"/>
      <c r="Q22" s="95"/>
      <c r="S22" s="44">
        <f>IF(ISERROR(AVERAGE(C22,E22,G22,I22,K22,M22,O22)),"",AVERAGE(C22,E22,G22,I22,K22,M22,O22))</f>
      </c>
      <c r="U22" s="53" t="s">
        <v>78</v>
      </c>
      <c r="V22" s="55" t="s">
        <v>79</v>
      </c>
      <c r="W22" s="54" t="s">
        <v>137</v>
      </c>
    </row>
    <row r="23" spans="1:26" s="1" customFormat="1" ht="20.25" customHeight="1">
      <c r="A23" s="107">
        <v>20</v>
      </c>
      <c r="B23" s="126" t="s">
        <v>3</v>
      </c>
      <c r="C23" s="94"/>
      <c r="D23" s="129"/>
      <c r="E23" s="93"/>
      <c r="F23" s="133"/>
      <c r="G23" s="94"/>
      <c r="H23" s="129"/>
      <c r="I23" s="93"/>
      <c r="J23" s="133"/>
      <c r="K23" s="94"/>
      <c r="L23" s="129"/>
      <c r="M23" s="93"/>
      <c r="N23" s="133"/>
      <c r="O23" s="93"/>
      <c r="P23" s="137"/>
      <c r="Q23" s="95"/>
      <c r="S23" s="44">
        <f t="shared" si="0"/>
      </c>
      <c r="U23" s="53"/>
      <c r="V23" s="55" t="s">
        <v>81</v>
      </c>
      <c r="W23" s="54" t="s">
        <v>138</v>
      </c>
      <c r="Y23" s="179" t="s">
        <v>98</v>
      </c>
      <c r="Z23" s="179"/>
    </row>
    <row r="24" spans="1:26" s="1" customFormat="1" ht="20.25" customHeight="1">
      <c r="A24" s="107">
        <v>21</v>
      </c>
      <c r="B24" s="126" t="s">
        <v>4</v>
      </c>
      <c r="C24" s="94"/>
      <c r="D24" s="129"/>
      <c r="E24" s="93"/>
      <c r="F24" s="133"/>
      <c r="G24" s="94"/>
      <c r="H24" s="129"/>
      <c r="I24" s="93"/>
      <c r="J24" s="133"/>
      <c r="K24" s="94"/>
      <c r="L24" s="129"/>
      <c r="M24" s="93"/>
      <c r="N24" s="133"/>
      <c r="O24" s="93"/>
      <c r="P24" s="137"/>
      <c r="Q24" s="95"/>
      <c r="S24" s="44">
        <f t="shared" si="0"/>
      </c>
      <c r="U24" s="53" t="s">
        <v>83</v>
      </c>
      <c r="V24" s="54"/>
      <c r="W24" s="54" t="s">
        <v>139</v>
      </c>
      <c r="Y24" s="174" t="s">
        <v>99</v>
      </c>
      <c r="Z24" s="174"/>
    </row>
    <row r="25" spans="1:26" s="1" customFormat="1" ht="20.25" customHeight="1">
      <c r="A25" s="80">
        <v>22</v>
      </c>
      <c r="B25" s="81" t="s">
        <v>5</v>
      </c>
      <c r="C25" s="94"/>
      <c r="D25" s="129"/>
      <c r="E25" s="93"/>
      <c r="F25" s="133"/>
      <c r="G25" s="94"/>
      <c r="H25" s="129"/>
      <c r="I25" s="93"/>
      <c r="J25" s="133"/>
      <c r="K25" s="94"/>
      <c r="L25" s="129"/>
      <c r="M25" s="93"/>
      <c r="N25" s="133"/>
      <c r="O25" s="93"/>
      <c r="P25" s="137"/>
      <c r="Q25" s="95"/>
      <c r="S25" s="44">
        <f t="shared" si="0"/>
      </c>
      <c r="U25" s="184" t="s">
        <v>85</v>
      </c>
      <c r="V25" s="185"/>
      <c r="W25" s="186"/>
      <c r="Y25" s="178" t="s">
        <v>100</v>
      </c>
      <c r="Z25" s="178"/>
    </row>
    <row r="26" spans="1:25" s="1" customFormat="1" ht="20.25" customHeight="1">
      <c r="A26" s="107">
        <v>23</v>
      </c>
      <c r="B26" s="126" t="s">
        <v>6</v>
      </c>
      <c r="C26" s="94"/>
      <c r="D26" s="129"/>
      <c r="E26" s="93"/>
      <c r="F26" s="133"/>
      <c r="G26" s="94"/>
      <c r="H26" s="129"/>
      <c r="I26" s="93"/>
      <c r="J26" s="133"/>
      <c r="K26" s="94"/>
      <c r="L26" s="129"/>
      <c r="M26" s="93"/>
      <c r="N26" s="133"/>
      <c r="O26" s="93"/>
      <c r="P26" s="137"/>
      <c r="Q26" s="95"/>
      <c r="S26" s="44">
        <f t="shared" si="0"/>
      </c>
      <c r="U26" s="53" t="s">
        <v>74</v>
      </c>
      <c r="V26" s="56"/>
      <c r="W26" s="54" t="s">
        <v>86</v>
      </c>
      <c r="Y26" s="52"/>
    </row>
    <row r="27" spans="1:26" s="1" customFormat="1" ht="20.25" customHeight="1">
      <c r="A27" s="232">
        <v>24</v>
      </c>
      <c r="B27" s="231" t="s">
        <v>0</v>
      </c>
      <c r="C27" s="94"/>
      <c r="D27" s="129"/>
      <c r="E27" s="93"/>
      <c r="F27" s="133"/>
      <c r="G27" s="94"/>
      <c r="H27" s="129"/>
      <c r="I27" s="93"/>
      <c r="J27" s="133"/>
      <c r="K27" s="94"/>
      <c r="L27" s="129"/>
      <c r="M27" s="93"/>
      <c r="N27" s="133"/>
      <c r="O27" s="93"/>
      <c r="P27" s="137"/>
      <c r="Q27" s="95"/>
      <c r="S27" s="44">
        <f t="shared" si="0"/>
      </c>
      <c r="U27" s="53" t="s">
        <v>76</v>
      </c>
      <c r="V27" s="56"/>
      <c r="W27" s="54" t="s">
        <v>87</v>
      </c>
      <c r="Y27" s="179" t="s">
        <v>101</v>
      </c>
      <c r="Z27" s="179"/>
    </row>
    <row r="28" spans="1:26" s="1" customFormat="1" ht="20.25" customHeight="1">
      <c r="A28" s="80">
        <v>25</v>
      </c>
      <c r="B28" s="81" t="s">
        <v>1</v>
      </c>
      <c r="C28" s="94"/>
      <c r="D28" s="129"/>
      <c r="E28" s="93"/>
      <c r="F28" s="133"/>
      <c r="G28" s="94"/>
      <c r="H28" s="129"/>
      <c r="I28" s="93"/>
      <c r="J28" s="133"/>
      <c r="K28" s="94"/>
      <c r="L28" s="129"/>
      <c r="M28" s="93"/>
      <c r="N28" s="133"/>
      <c r="O28" s="93"/>
      <c r="P28" s="137"/>
      <c r="Q28" s="95"/>
      <c r="S28" s="44">
        <f t="shared" si="0"/>
      </c>
      <c r="U28" s="53" t="s">
        <v>78</v>
      </c>
      <c r="V28" s="56"/>
      <c r="W28" s="54" t="s">
        <v>88</v>
      </c>
      <c r="Y28" s="174" t="s">
        <v>102</v>
      </c>
      <c r="Z28" s="174"/>
    </row>
    <row r="29" spans="1:26" s="1" customFormat="1" ht="20.25" customHeight="1">
      <c r="A29" s="107">
        <v>26</v>
      </c>
      <c r="B29" s="126" t="s">
        <v>2</v>
      </c>
      <c r="C29" s="94"/>
      <c r="D29" s="129"/>
      <c r="E29" s="93"/>
      <c r="F29" s="133"/>
      <c r="G29" s="94"/>
      <c r="H29" s="129"/>
      <c r="I29" s="93"/>
      <c r="J29" s="133"/>
      <c r="K29" s="94"/>
      <c r="L29" s="129"/>
      <c r="M29" s="93"/>
      <c r="N29" s="133"/>
      <c r="O29" s="93"/>
      <c r="P29" s="137"/>
      <c r="Q29" s="95"/>
      <c r="S29" s="44">
        <f t="shared" si="0"/>
      </c>
      <c r="U29" s="53" t="s">
        <v>83</v>
      </c>
      <c r="V29" s="56"/>
      <c r="W29" s="54" t="s">
        <v>89</v>
      </c>
      <c r="Y29" s="175" t="s">
        <v>116</v>
      </c>
      <c r="Z29" s="175"/>
    </row>
    <row r="30" spans="1:26" s="1" customFormat="1" ht="20.25" customHeight="1">
      <c r="A30" s="108">
        <v>27</v>
      </c>
      <c r="B30" s="126" t="s">
        <v>3</v>
      </c>
      <c r="C30" s="94"/>
      <c r="D30" s="129"/>
      <c r="E30" s="93"/>
      <c r="F30" s="133"/>
      <c r="G30" s="94"/>
      <c r="H30" s="129"/>
      <c r="I30" s="93"/>
      <c r="J30" s="133"/>
      <c r="K30" s="94"/>
      <c r="L30" s="129"/>
      <c r="M30" s="93"/>
      <c r="N30" s="133"/>
      <c r="O30" s="93"/>
      <c r="P30" s="137"/>
      <c r="Q30" s="95"/>
      <c r="S30" s="44">
        <f t="shared" si="0"/>
      </c>
      <c r="U30" s="184" t="s">
        <v>90</v>
      </c>
      <c r="V30" s="185"/>
      <c r="W30" s="186"/>
      <c r="Y30" s="58" t="s">
        <v>103</v>
      </c>
      <c r="Z30" s="54" t="s">
        <v>104</v>
      </c>
    </row>
    <row r="31" spans="1:26" s="1" customFormat="1" ht="20.25" customHeight="1">
      <c r="A31" s="107">
        <v>28</v>
      </c>
      <c r="B31" s="126" t="s">
        <v>4</v>
      </c>
      <c r="C31" s="94"/>
      <c r="D31" s="129"/>
      <c r="E31" s="93"/>
      <c r="F31" s="133"/>
      <c r="G31" s="94"/>
      <c r="H31" s="129"/>
      <c r="I31" s="93"/>
      <c r="J31" s="133"/>
      <c r="K31" s="94"/>
      <c r="L31" s="129"/>
      <c r="M31" s="93"/>
      <c r="N31" s="133"/>
      <c r="O31" s="93"/>
      <c r="P31" s="137"/>
      <c r="Q31" s="95"/>
      <c r="S31" s="44">
        <f t="shared" si="0"/>
      </c>
      <c r="U31" s="53" t="s">
        <v>74</v>
      </c>
      <c r="V31" s="56"/>
      <c r="W31" s="54" t="s">
        <v>91</v>
      </c>
      <c r="Y31" s="58" t="s">
        <v>105</v>
      </c>
      <c r="Z31" s="54" t="s">
        <v>106</v>
      </c>
    </row>
    <row r="32" spans="1:26" s="1" customFormat="1" ht="20.25" customHeight="1">
      <c r="A32" s="107">
        <v>29</v>
      </c>
      <c r="B32" s="126" t="s">
        <v>5</v>
      </c>
      <c r="C32" s="94"/>
      <c r="D32" s="129"/>
      <c r="E32" s="93"/>
      <c r="F32" s="133"/>
      <c r="G32" s="94"/>
      <c r="H32" s="129"/>
      <c r="I32" s="93"/>
      <c r="J32" s="133"/>
      <c r="K32" s="94"/>
      <c r="L32" s="129"/>
      <c r="M32" s="93"/>
      <c r="N32" s="133"/>
      <c r="O32" s="93"/>
      <c r="P32" s="137"/>
      <c r="Q32" s="95"/>
      <c r="S32" s="44">
        <f>IF(ISERROR(AVERAGE(C32,E32,G32,I32,K32,M32,O32)),"",AVERAGE(C32,E32,G32,I32,K32,M32,O32))</f>
      </c>
      <c r="U32" s="53" t="s">
        <v>76</v>
      </c>
      <c r="V32" s="56"/>
      <c r="W32" s="54" t="s">
        <v>92</v>
      </c>
      <c r="Y32" s="58" t="s">
        <v>107</v>
      </c>
      <c r="Z32" s="54" t="s">
        <v>108</v>
      </c>
    </row>
    <row r="33" spans="1:26" s="1" customFormat="1" ht="20.25" customHeight="1">
      <c r="A33" s="107">
        <v>30</v>
      </c>
      <c r="B33" s="126" t="s">
        <v>6</v>
      </c>
      <c r="C33" s="94"/>
      <c r="D33" s="129"/>
      <c r="E33" s="93"/>
      <c r="F33" s="133"/>
      <c r="G33" s="94"/>
      <c r="H33" s="129"/>
      <c r="I33" s="93"/>
      <c r="J33" s="133"/>
      <c r="K33" s="94"/>
      <c r="L33" s="129"/>
      <c r="M33" s="93"/>
      <c r="N33" s="133"/>
      <c r="O33" s="93"/>
      <c r="P33" s="137"/>
      <c r="Q33" s="95"/>
      <c r="S33" s="44">
        <f t="shared" si="0"/>
      </c>
      <c r="U33" s="53" t="s">
        <v>78</v>
      </c>
      <c r="V33" s="56"/>
      <c r="W33" s="54" t="s">
        <v>93</v>
      </c>
      <c r="Y33" s="183"/>
      <c r="Z33" s="183"/>
    </row>
    <row r="34" spans="1:26" s="1" customFormat="1" ht="20.25" customHeight="1" thickBot="1">
      <c r="A34" s="109"/>
      <c r="B34" s="141"/>
      <c r="C34" s="142"/>
      <c r="D34" s="146"/>
      <c r="E34" s="143"/>
      <c r="F34" s="148"/>
      <c r="G34" s="142"/>
      <c r="H34" s="146"/>
      <c r="I34" s="143"/>
      <c r="J34" s="148"/>
      <c r="K34" s="142"/>
      <c r="L34" s="146"/>
      <c r="M34" s="143"/>
      <c r="N34" s="148"/>
      <c r="O34" s="143"/>
      <c r="P34" s="150"/>
      <c r="Q34" s="144"/>
      <c r="S34" s="45">
        <f t="shared" si="0"/>
      </c>
      <c r="U34" s="53" t="s">
        <v>83</v>
      </c>
      <c r="V34" s="56"/>
      <c r="W34" s="54" t="s">
        <v>94</v>
      </c>
      <c r="Y34" s="180" t="s">
        <v>129</v>
      </c>
      <c r="Z34" s="180"/>
    </row>
    <row r="35" spans="3:26" s="1" customFormat="1" ht="21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177" t="s">
        <v>130</v>
      </c>
      <c r="Z35" s="177"/>
    </row>
    <row r="36" spans="1:26" s="1" customFormat="1" ht="21" customHeight="1">
      <c r="A36" s="208" t="s">
        <v>15</v>
      </c>
      <c r="B36" s="209"/>
      <c r="C36" s="168" t="str">
        <f>IF(ISERROR(AVERAGE(C4:C34)),"0",AVERAGE(C4:C34))</f>
        <v>0</v>
      </c>
      <c r="D36" s="169"/>
      <c r="E36" s="168" t="str">
        <f>IF(ISERROR(AVERAGE(E4:E34)),"0",AVERAGE(E4:E34))</f>
        <v>0</v>
      </c>
      <c r="F36" s="169"/>
      <c r="G36" s="168" t="str">
        <f>IF(ISERROR(AVERAGE(G4:G34)),"0",AVERAGE(G4:G34))</f>
        <v>0</v>
      </c>
      <c r="H36" s="169"/>
      <c r="I36" s="168" t="str">
        <f>IF(ISERROR(AVERAGE(I4:I34)),"0",AVERAGE(I4:I34))</f>
        <v>0</v>
      </c>
      <c r="J36" s="169"/>
      <c r="K36" s="168" t="str">
        <f>IF(ISERROR(AVERAGE(K4:K34)),"0",AVERAGE(K4:K34))</f>
        <v>0</v>
      </c>
      <c r="L36" s="169"/>
      <c r="M36" s="168" t="str">
        <f>IF(ISERROR(AVERAGE(M4:M34)),"0",AVERAGE(M4:M34))</f>
        <v>0</v>
      </c>
      <c r="N36" s="169"/>
      <c r="O36" s="168" t="str">
        <f>IF(ISERROR(AVERAGE(O4:O34)),"0",AVERAGE(O4:O34))</f>
        <v>0</v>
      </c>
      <c r="P36" s="169"/>
      <c r="Q36" s="31"/>
      <c r="U36" s="201" t="s">
        <v>120</v>
      </c>
      <c r="V36" s="202"/>
      <c r="W36" s="203"/>
      <c r="Y36" s="177" t="s">
        <v>131</v>
      </c>
      <c r="Z36" s="177"/>
    </row>
    <row r="37" spans="1:26" s="1" customFormat="1" ht="21" customHeight="1">
      <c r="A37" s="204" t="s">
        <v>16</v>
      </c>
      <c r="B37" s="210"/>
      <c r="C37" s="164">
        <f aca="true" t="shared" si="1" ref="C37:M37">MAX(C4:C34)</f>
        <v>0</v>
      </c>
      <c r="D37" s="170"/>
      <c r="E37" s="164">
        <f t="shared" si="1"/>
        <v>0</v>
      </c>
      <c r="F37" s="170"/>
      <c r="G37" s="164">
        <f t="shared" si="1"/>
        <v>0</v>
      </c>
      <c r="H37" s="170"/>
      <c r="I37" s="164">
        <f t="shared" si="1"/>
        <v>0</v>
      </c>
      <c r="J37" s="170"/>
      <c r="K37" s="164">
        <f t="shared" si="1"/>
        <v>0</v>
      </c>
      <c r="L37" s="170"/>
      <c r="M37" s="164">
        <f t="shared" si="1"/>
        <v>0</v>
      </c>
      <c r="N37" s="170"/>
      <c r="O37" s="164">
        <f>MAX(O4:O34)</f>
        <v>0</v>
      </c>
      <c r="P37" s="170"/>
      <c r="Q37" s="5"/>
      <c r="U37" s="184" t="s">
        <v>121</v>
      </c>
      <c r="V37" s="185"/>
      <c r="W37" s="186"/>
      <c r="Y37" s="173"/>
      <c r="Z37" s="173"/>
    </row>
    <row r="38" spans="1:26" s="1" customFormat="1" ht="21" customHeight="1" thickBot="1">
      <c r="A38" s="206" t="s">
        <v>17</v>
      </c>
      <c r="B38" s="211"/>
      <c r="C38" s="166">
        <f aca="true" t="shared" si="2" ref="C38:O38">MIN(C4:C34)</f>
        <v>0</v>
      </c>
      <c r="D38" s="171"/>
      <c r="E38" s="166">
        <f t="shared" si="2"/>
        <v>0</v>
      </c>
      <c r="F38" s="171"/>
      <c r="G38" s="166">
        <f t="shared" si="2"/>
        <v>0</v>
      </c>
      <c r="H38" s="171"/>
      <c r="I38" s="166">
        <f t="shared" si="2"/>
        <v>0</v>
      </c>
      <c r="J38" s="171"/>
      <c r="K38" s="166">
        <f t="shared" si="2"/>
        <v>0</v>
      </c>
      <c r="L38" s="171"/>
      <c r="M38" s="166">
        <f t="shared" si="2"/>
        <v>0</v>
      </c>
      <c r="N38" s="171"/>
      <c r="O38" s="166">
        <f t="shared" si="2"/>
        <v>0</v>
      </c>
      <c r="P38" s="171"/>
      <c r="Q38" s="6"/>
      <c r="U38" s="187" t="s">
        <v>124</v>
      </c>
      <c r="V38" s="188"/>
      <c r="W38" s="189"/>
      <c r="Y38" s="190" t="s">
        <v>142</v>
      </c>
      <c r="Z38" s="190"/>
    </row>
    <row r="39" spans="21:26" s="1" customFormat="1" ht="21" customHeight="1" thickBot="1">
      <c r="U39" s="222" t="s">
        <v>122</v>
      </c>
      <c r="V39" s="223"/>
      <c r="W39" s="224"/>
      <c r="Y39" s="176" t="s">
        <v>143</v>
      </c>
      <c r="Z39" s="176"/>
    </row>
    <row r="40" spans="1:26" s="1" customFormat="1" ht="21" customHeight="1">
      <c r="A40" s="208" t="s">
        <v>39</v>
      </c>
      <c r="B40" s="212"/>
      <c r="C40" s="168" t="str">
        <f>IF(ISERROR(AVERAGE(C36:P36)),"0",AVERAGE(C36:P36))</f>
        <v>0</v>
      </c>
      <c r="D40" s="172"/>
      <c r="E40" s="32" t="s">
        <v>68</v>
      </c>
      <c r="F40" s="33"/>
      <c r="G40" s="124"/>
      <c r="H40" s="33"/>
      <c r="I40" s="33"/>
      <c r="J40" s="33"/>
      <c r="K40" s="33"/>
      <c r="L40" s="33"/>
      <c r="M40" s="33"/>
      <c r="N40" s="33"/>
      <c r="O40" s="33"/>
      <c r="P40" s="33"/>
      <c r="Q40" s="34"/>
      <c r="U40" s="184" t="s">
        <v>123</v>
      </c>
      <c r="V40" s="185"/>
      <c r="W40" s="186"/>
      <c r="Y40" s="176" t="s">
        <v>144</v>
      </c>
      <c r="Z40" s="176"/>
    </row>
    <row r="41" spans="1:26" s="1" customFormat="1" ht="21" customHeight="1">
      <c r="A41" s="204" t="s">
        <v>40</v>
      </c>
      <c r="B41" s="205"/>
      <c r="C41" s="164">
        <f>MAX(C37:P37)</f>
        <v>0</v>
      </c>
      <c r="D41" s="165"/>
      <c r="E41" s="42"/>
      <c r="F41" s="69"/>
      <c r="G41" s="63"/>
      <c r="H41" s="36"/>
      <c r="I41" s="36"/>
      <c r="J41" s="36"/>
      <c r="K41" s="36"/>
      <c r="L41" s="36"/>
      <c r="M41" s="36"/>
      <c r="N41" s="36"/>
      <c r="O41" s="36"/>
      <c r="P41" s="36"/>
      <c r="Q41" s="37"/>
      <c r="U41" s="219" t="s">
        <v>125</v>
      </c>
      <c r="V41" s="220"/>
      <c r="W41" s="221"/>
      <c r="Y41" s="176" t="s">
        <v>145</v>
      </c>
      <c r="Z41" s="176"/>
    </row>
    <row r="42" spans="1:26" s="1" customFormat="1" ht="21" customHeight="1" thickBot="1">
      <c r="A42" s="206" t="s">
        <v>41</v>
      </c>
      <c r="B42" s="207"/>
      <c r="C42" s="225">
        <f>MIN(C38:P38)</f>
        <v>0</v>
      </c>
      <c r="D42" s="226"/>
      <c r="E42" s="38"/>
      <c r="F42" s="39"/>
      <c r="G42" s="125"/>
      <c r="H42" s="39"/>
      <c r="I42" s="39"/>
      <c r="J42" s="39"/>
      <c r="K42" s="39"/>
      <c r="L42" s="39"/>
      <c r="M42" s="39"/>
      <c r="N42" s="39"/>
      <c r="O42" s="39"/>
      <c r="P42" s="39"/>
      <c r="Q42" s="40"/>
      <c r="U42" s="103" t="s">
        <v>126</v>
      </c>
      <c r="V42" s="104"/>
      <c r="W42" s="105"/>
      <c r="Y42" s="173"/>
      <c r="Z42" s="173"/>
    </row>
    <row r="43" spans="7:26" ht="13.5">
      <c r="G43" s="123"/>
      <c r="U43" s="213" t="s">
        <v>127</v>
      </c>
      <c r="V43" s="214"/>
      <c r="W43" s="215"/>
      <c r="Y43" s="173"/>
      <c r="Z43" s="173"/>
    </row>
    <row r="44" spans="7:26" ht="13.5">
      <c r="G44" s="123"/>
      <c r="U44" s="216" t="s">
        <v>128</v>
      </c>
      <c r="V44" s="217"/>
      <c r="W44" s="218"/>
      <c r="Y44" s="173"/>
      <c r="Z44" s="173"/>
    </row>
    <row r="45" spans="25:26" ht="13.5">
      <c r="Y45" s="173"/>
      <c r="Z45" s="173"/>
    </row>
    <row r="46" spans="19:26" ht="13.5">
      <c r="S46" s="123"/>
      <c r="U46" s="1"/>
      <c r="Y46" s="173"/>
      <c r="Z46" s="173"/>
    </row>
    <row r="47" spans="19:21" ht="13.5">
      <c r="S47" s="123"/>
      <c r="U47" s="1"/>
    </row>
    <row r="48" ht="13.5">
      <c r="S48" s="123"/>
    </row>
    <row r="49" ht="13.5">
      <c r="S49" s="123"/>
    </row>
  </sheetData>
  <sheetProtection/>
  <mergeCells count="71">
    <mergeCell ref="U36:W36"/>
    <mergeCell ref="U40:W40"/>
    <mergeCell ref="U41:W41"/>
    <mergeCell ref="U43:W43"/>
    <mergeCell ref="U44:W44"/>
    <mergeCell ref="U37:W37"/>
    <mergeCell ref="U38:W38"/>
    <mergeCell ref="U39:W39"/>
    <mergeCell ref="C40:D40"/>
    <mergeCell ref="C41:D41"/>
    <mergeCell ref="C42:D42"/>
    <mergeCell ref="E37:F37"/>
    <mergeCell ref="E38:F38"/>
    <mergeCell ref="C37:D37"/>
    <mergeCell ref="C38:D38"/>
    <mergeCell ref="I38:J38"/>
    <mergeCell ref="G37:H37"/>
    <mergeCell ref="G38:H38"/>
    <mergeCell ref="O38:P38"/>
    <mergeCell ref="M37:N37"/>
    <mergeCell ref="M38:N38"/>
    <mergeCell ref="K37:L37"/>
    <mergeCell ref="K38:L38"/>
    <mergeCell ref="K36:L36"/>
    <mergeCell ref="M36:N36"/>
    <mergeCell ref="O36:P36"/>
    <mergeCell ref="O37:P37"/>
    <mergeCell ref="C36:D36"/>
    <mergeCell ref="E36:F36"/>
    <mergeCell ref="G36:H36"/>
    <mergeCell ref="I36:J36"/>
    <mergeCell ref="I37:J37"/>
    <mergeCell ref="A41:B41"/>
    <mergeCell ref="A42:B42"/>
    <mergeCell ref="A36:B36"/>
    <mergeCell ref="A37:B37"/>
    <mergeCell ref="A38:B38"/>
    <mergeCell ref="A40:B40"/>
    <mergeCell ref="U3:V3"/>
    <mergeCell ref="U7:W7"/>
    <mergeCell ref="U8:W8"/>
    <mergeCell ref="U9:W9"/>
    <mergeCell ref="U10:W10"/>
    <mergeCell ref="U12:W12"/>
    <mergeCell ref="U30:W30"/>
    <mergeCell ref="Y12:Z12"/>
    <mergeCell ref="U13:W13"/>
    <mergeCell ref="Y13:Z13"/>
    <mergeCell ref="Y23:Z23"/>
    <mergeCell ref="U19:W19"/>
    <mergeCell ref="Y24:Z24"/>
    <mergeCell ref="Y36:Z36"/>
    <mergeCell ref="Y37:Z37"/>
    <mergeCell ref="Y38:Z38"/>
    <mergeCell ref="Y39:Z39"/>
    <mergeCell ref="U25:W25"/>
    <mergeCell ref="Y25:Z25"/>
    <mergeCell ref="Y27:Z27"/>
    <mergeCell ref="Y28:Z28"/>
    <mergeCell ref="Y29:Z29"/>
    <mergeCell ref="Y33:Z33"/>
    <mergeCell ref="A1:B1"/>
    <mergeCell ref="Y44:Z44"/>
    <mergeCell ref="Y45:Z45"/>
    <mergeCell ref="Y46:Z46"/>
    <mergeCell ref="Y40:Z40"/>
    <mergeCell ref="Y41:Z41"/>
    <mergeCell ref="Y42:Z42"/>
    <mergeCell ref="Y43:Z43"/>
    <mergeCell ref="Y34:Z34"/>
    <mergeCell ref="Y35:Z35"/>
  </mergeCells>
  <hyperlinks>
    <hyperlink ref="Y35:Z35" r:id="rId1" display="Yahoo!BEAUTY ダイエットダイアリー"/>
    <hyperlink ref="Y36:Z36" r:id="rId2" display="girl's Diet"/>
    <hyperlink ref="Y39:Z39" r:id="rId3" display="日本IDDMネットワーク"/>
    <hyperlink ref="Y40:Z40" r:id="rId4" display="IDDM-Network"/>
    <hyperlink ref="Y41:Z41" r:id="rId5" display="糖尿病がよくわかるDMTOWN"/>
  </hyperlinks>
  <printOptions/>
  <pageMargins left="0.1968503937007874" right="0" top="0.1968503937007874" bottom="0" header="0.5118110236220472" footer="0.5118110236220472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</dc:creator>
  <cp:keywords/>
  <dc:description/>
  <cp:lastModifiedBy>mikako</cp:lastModifiedBy>
  <cp:lastPrinted>2013-12-03T01:03:41Z</cp:lastPrinted>
  <dcterms:created xsi:type="dcterms:W3CDTF">2003-03-11T02:08:51Z</dcterms:created>
  <dcterms:modified xsi:type="dcterms:W3CDTF">2016-01-03T08:04:57Z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